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20" yWindow="105" windowWidth="17235" windowHeight="8505" tabRatio="949" activeTab="3"/>
  </bookViews>
  <sheets>
    <sheet name="面积计算" sheetId="17" r:id="rId1"/>
    <sheet name=" 常用面积、体积计算2" sheetId="20" r:id="rId2"/>
    <sheet name="常用面积、体积计算1" sheetId="19" r:id="rId3"/>
    <sheet name="螺旋钢筋计算" sheetId="18" r:id="rId4"/>
    <sheet name="Macro1" sheetId="15" state="hidden" r:id="rId5"/>
  </sheets>
  <calcPr calcId="162913"/>
  <customWorkbookViews>
    <customWorkbookView name="ZJZXLGH - 个人视图" guid="{F69A3AA6-F756-4F68-B42C-2EB1B5238685}" mergeInterval="0" personalView="1" maximized="1" showHorizontalScroll="0" showVerticalScroll="0" showSheetTabs="0" windowWidth="1362" windowHeight="582" tabRatio="796" activeSheetId="1"/>
  </customWorkbookViews>
</workbook>
</file>

<file path=xl/calcChain.xml><?xml version="1.0" encoding="utf-8"?>
<calcChain xmlns="http://schemas.openxmlformats.org/spreadsheetml/2006/main">
  <c r="H66" i="20" l="1"/>
  <c r="H62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4" i="20"/>
  <c r="H42" i="20"/>
  <c r="H41" i="20"/>
  <c r="H39" i="20" s="1"/>
  <c r="H40" i="20"/>
  <c r="H43" i="20" s="1"/>
  <c r="H38" i="20"/>
  <c r="H36" i="20"/>
  <c r="H34" i="20"/>
  <c r="H32" i="20"/>
  <c r="H27" i="20"/>
  <c r="H26" i="20"/>
  <c r="H25" i="20"/>
  <c r="H24" i="20" s="1"/>
  <c r="H23" i="20"/>
  <c r="H22" i="20" s="1"/>
  <c r="H21" i="20" s="1"/>
  <c r="H19" i="20"/>
  <c r="H18" i="20"/>
  <c r="H17" i="20"/>
  <c r="H16" i="20"/>
  <c r="H9" i="20"/>
  <c r="H8" i="20"/>
  <c r="H11" i="20" s="1"/>
  <c r="H14" i="20"/>
  <c r="H7" i="20"/>
  <c r="E7" i="20"/>
  <c r="H6" i="20"/>
  <c r="H5" i="20"/>
  <c r="H4" i="20"/>
  <c r="H3" i="20"/>
  <c r="H54" i="19"/>
  <c r="H52" i="19"/>
  <c r="H51" i="19"/>
  <c r="H50" i="19"/>
  <c r="H49" i="19"/>
  <c r="H47" i="19"/>
  <c r="H46" i="19"/>
  <c r="H44" i="19"/>
  <c r="E44" i="19"/>
  <c r="H42" i="19"/>
  <c r="H40" i="19"/>
  <c r="H38" i="19"/>
  <c r="H36" i="19"/>
  <c r="H34" i="19"/>
  <c r="H32" i="19"/>
  <c r="H30" i="19"/>
  <c r="H29" i="19"/>
  <c r="H27" i="19"/>
  <c r="H26" i="19"/>
  <c r="H24" i="19"/>
  <c r="H22" i="19"/>
  <c r="H20" i="19"/>
  <c r="H19" i="19"/>
  <c r="H18" i="19"/>
  <c r="H17" i="19"/>
  <c r="H16" i="19"/>
  <c r="H15" i="19"/>
  <c r="H12" i="19"/>
  <c r="H11" i="19"/>
  <c r="H9" i="19"/>
  <c r="H8" i="19"/>
  <c r="H7" i="19"/>
  <c r="H6" i="19"/>
  <c r="H5" i="19"/>
  <c r="H4" i="19"/>
  <c r="H3" i="19"/>
  <c r="G7" i="18"/>
  <c r="I7" i="18"/>
  <c r="K7" i="18"/>
  <c r="M7" i="18" s="1"/>
  <c r="H6" i="18"/>
  <c r="G6" i="18"/>
  <c r="I6" i="18"/>
  <c r="K6" i="18" s="1"/>
  <c r="M6" i="18" s="1"/>
  <c r="M8" i="18" s="1"/>
  <c r="G5" i="18"/>
  <c r="I5" i="18" s="1"/>
  <c r="K5" i="18" s="1"/>
  <c r="M5" i="18" s="1"/>
  <c r="M9" i="18" s="1"/>
  <c r="G5" i="17"/>
  <c r="N5" i="17"/>
  <c r="G8" i="17"/>
  <c r="N8" i="17"/>
  <c r="G11" i="17"/>
  <c r="M11" i="17"/>
  <c r="N11" i="17"/>
  <c r="G14" i="17"/>
  <c r="M14" i="17"/>
  <c r="N14" i="17"/>
  <c r="G17" i="17"/>
  <c r="N17" i="17"/>
  <c r="L19" i="17"/>
  <c r="G20" i="17"/>
  <c r="J20" i="17"/>
  <c r="M20" i="17"/>
  <c r="N20" i="17"/>
  <c r="H13" i="20"/>
  <c r="H12" i="20"/>
  <c r="H10" i="20"/>
</calcChain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在以下单元格内输入已知参数值。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在以下单元格内输入已知参数值。</t>
        </r>
      </text>
    </comment>
  </commentList>
</comments>
</file>

<file path=xl/sharedStrings.xml><?xml version="1.0" encoding="utf-8"?>
<sst xmlns="http://schemas.openxmlformats.org/spreadsheetml/2006/main" count="467" uniqueCount="341">
  <si>
    <t>r^2× tg(θ/2)×n</t>
    <phoneticPr fontId="2" type="noConversion"/>
  </si>
  <si>
    <t>r</t>
    <phoneticPr fontId="2" type="noConversion"/>
  </si>
  <si>
    <t>圆形</t>
    <phoneticPr fontId="2" type="noConversion"/>
  </si>
  <si>
    <t>R</t>
    <phoneticPr fontId="2" type="noConversion"/>
  </si>
  <si>
    <t>面 积</t>
    <phoneticPr fontId="2" type="noConversion"/>
  </si>
  <si>
    <t>梯形</t>
    <phoneticPr fontId="2" type="noConversion"/>
  </si>
  <si>
    <t>B</t>
    <phoneticPr fontId="2" type="noConversion"/>
  </si>
  <si>
    <t>b</t>
    <phoneticPr fontId="2" type="noConversion"/>
  </si>
  <si>
    <t>H</t>
    <phoneticPr fontId="2" type="noConversion"/>
  </si>
  <si>
    <t>R^2×Sin(θ/2)×Cos(θ/2)×n</t>
    <phoneticPr fontId="2" type="noConversion"/>
  </si>
  <si>
    <r>
      <t>π×R</t>
    </r>
    <r>
      <rPr>
        <vertAlign val="superscript"/>
        <sz val="10"/>
        <rFont val="宋体"/>
        <family val="3"/>
        <charset val="134"/>
      </rPr>
      <t>2</t>
    </r>
    <phoneticPr fontId="2" type="noConversion"/>
  </si>
  <si>
    <t>(b＋B)×H÷2</t>
    <phoneticPr fontId="2" type="noConversion"/>
  </si>
  <si>
    <t>三角形</t>
    <phoneticPr fontId="2" type="noConversion"/>
  </si>
  <si>
    <t>任意四边形</t>
    <phoneticPr fontId="2" type="noConversion"/>
  </si>
  <si>
    <t>h1</t>
    <phoneticPr fontId="2" type="noConversion"/>
  </si>
  <si>
    <t>h2</t>
    <phoneticPr fontId="2" type="noConversion"/>
  </si>
  <si>
    <t>B×H÷2</t>
    <phoneticPr fontId="2" type="noConversion"/>
  </si>
  <si>
    <t>两个三角形面积之和</t>
    <phoneticPr fontId="2" type="noConversion"/>
  </si>
  <si>
    <t>平型四边形</t>
    <phoneticPr fontId="2" type="noConversion"/>
  </si>
  <si>
    <t>圆的外切正方形</t>
    <phoneticPr fontId="2" type="noConversion"/>
  </si>
  <si>
    <t>圆面积</t>
    <phoneticPr fontId="2" type="noConversion"/>
  </si>
  <si>
    <t>B×H</t>
    <phoneticPr fontId="2" type="noConversion"/>
  </si>
  <si>
    <r>
      <t>(R×2)</t>
    </r>
    <r>
      <rPr>
        <vertAlign val="superscript"/>
        <sz val="10"/>
        <rFont val="宋体"/>
        <family val="3"/>
        <charset val="134"/>
      </rPr>
      <t>2</t>
    </r>
    <phoneticPr fontId="2" type="noConversion"/>
  </si>
  <si>
    <t>椭圆形</t>
    <phoneticPr fontId="2" type="noConversion"/>
  </si>
  <si>
    <t>圆的内接正方形</t>
    <phoneticPr fontId="2" type="noConversion"/>
  </si>
  <si>
    <t>0.7854×B×H</t>
    <phoneticPr fontId="2" type="noConversion"/>
  </si>
  <si>
    <r>
      <t>(R÷√2*2)</t>
    </r>
    <r>
      <rPr>
        <vertAlign val="superscript"/>
        <sz val="10"/>
        <rFont val="宋体"/>
        <family val="3"/>
        <charset val="134"/>
      </rPr>
      <t>2</t>
    </r>
    <phoneticPr fontId="2" type="noConversion"/>
  </si>
  <si>
    <t>抛物线形</t>
    <phoneticPr fontId="2" type="noConversion"/>
  </si>
  <si>
    <t>扇形</t>
    <phoneticPr fontId="2" type="noConversion"/>
  </si>
  <si>
    <t>θ</t>
    <phoneticPr fontId="2" type="noConversion"/>
  </si>
  <si>
    <t>B×H×2÷3</t>
    <phoneticPr fontId="2" type="noConversion"/>
  </si>
  <si>
    <r>
      <t>πR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×θ/360</t>
    </r>
    <phoneticPr fontId="2" type="noConversion"/>
  </si>
  <si>
    <t>弓形</t>
    <phoneticPr fontId="2" type="noConversion"/>
  </si>
  <si>
    <t>面  积</t>
    <phoneticPr fontId="2" type="noConversion"/>
  </si>
  <si>
    <t>n</t>
    <phoneticPr fontId="2" type="noConversion"/>
  </si>
  <si>
    <r>
      <t>R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/2×(πθ/180-sinθ)</t>
    </r>
    <phoneticPr fontId="2" type="noConversion"/>
  </si>
  <si>
    <t>R</t>
    <phoneticPr fontId="2" type="noConversion"/>
  </si>
  <si>
    <t>B</t>
    <phoneticPr fontId="2" type="noConversion"/>
  </si>
  <si>
    <t>H</t>
    <phoneticPr fontId="2" type="noConversion"/>
  </si>
  <si>
    <t>θ</t>
    <phoneticPr fontId="2" type="noConversion"/>
  </si>
  <si>
    <t>多边形/已知边数、边半径r</t>
    <phoneticPr fontId="2" type="noConversion"/>
  </si>
  <si>
    <t>多边形/已知边数、角半径R</t>
    <phoneticPr fontId="2" type="noConversion"/>
  </si>
  <si>
    <t>CHANGYONGPINGMIANMIANJIJISUAN</t>
    <phoneticPr fontId="2" type="noConversion"/>
  </si>
  <si>
    <r>
      <t xml:space="preserve">※ </t>
    </r>
    <r>
      <rPr>
        <sz val="12"/>
        <color indexed="10"/>
        <rFont val="宋体"/>
        <family val="3"/>
        <charset val="134"/>
      </rPr>
      <t>红色边框</t>
    </r>
    <r>
      <rPr>
        <sz val="12"/>
        <color indexed="23"/>
        <rFont val="宋体"/>
        <family val="3"/>
        <charset val="134"/>
      </rPr>
      <t>单元格内填写动态参数。</t>
    </r>
    <phoneticPr fontId="2" type="noConversion"/>
  </si>
  <si>
    <t>螺旋钢筋计算公式</t>
    <phoneticPr fontId="2" type="noConversion"/>
  </si>
  <si>
    <t>项目名称:</t>
    <phoneticPr fontId="2" type="noConversion"/>
  </si>
  <si>
    <t>使用部位:</t>
    <phoneticPr fontId="2" type="noConversion"/>
  </si>
  <si>
    <t>墩柱</t>
    <phoneticPr fontId="2" type="noConversion"/>
  </si>
  <si>
    <t>序号</t>
    <phoneticPr fontId="2" type="noConversion"/>
  </si>
  <si>
    <t>编号</t>
    <phoneticPr fontId="2" type="noConversion"/>
  </si>
  <si>
    <t>螺旋箍筋直径d(mm)</t>
    <phoneticPr fontId="2" type="noConversion"/>
  </si>
  <si>
    <t>螺旋间距p(mm)</t>
    <phoneticPr fontId="2" type="noConversion"/>
  </si>
  <si>
    <t>螺旋线的缠绕直径D(mm)</t>
    <phoneticPr fontId="2" type="noConversion"/>
  </si>
  <si>
    <t>每1m钢筋骨架长的螺旋箍筋长度I（mm）</t>
    <phoneticPr fontId="2" type="noConversion"/>
  </si>
  <si>
    <t>螺旋箍筋高度（m）</t>
    <phoneticPr fontId="2" type="noConversion"/>
  </si>
  <si>
    <t>单根长(cm)</t>
    <phoneticPr fontId="2" type="noConversion"/>
  </si>
  <si>
    <t>根数</t>
    <phoneticPr fontId="2" type="noConversion"/>
  </si>
  <si>
    <t>共长(m)</t>
    <phoneticPr fontId="2" type="noConversion"/>
  </si>
  <si>
    <t>每延米重量(kg/m)</t>
    <phoneticPr fontId="2" type="noConversion"/>
  </si>
  <si>
    <t>共重(kg)</t>
    <phoneticPr fontId="2" type="noConversion"/>
  </si>
  <si>
    <t>备注</t>
    <phoneticPr fontId="2" type="noConversion"/>
  </si>
  <si>
    <t>N1</t>
    <phoneticPr fontId="2" type="noConversion"/>
  </si>
  <si>
    <t>φ</t>
    <phoneticPr fontId="2" type="noConversion"/>
  </si>
  <si>
    <t>N2</t>
    <phoneticPr fontId="2" type="noConversion"/>
  </si>
  <si>
    <t>φ</t>
    <phoneticPr fontId="2" type="noConversion"/>
  </si>
  <si>
    <t>合计</t>
    <phoneticPr fontId="2" type="noConversion"/>
  </si>
  <si>
    <t>I级钢筋</t>
    <phoneticPr fontId="2" type="noConversion"/>
  </si>
  <si>
    <t>II级钢筋</t>
    <phoneticPr fontId="2" type="noConversion"/>
  </si>
  <si>
    <t>附注:</t>
    <phoneticPr fontId="2" type="noConversion"/>
  </si>
  <si>
    <t xml:space="preserve">   1、每一米螺旋钢筋长度计算公式：I=1000/p*(SQRT((π*D)^2+p))+π*d/2</t>
    <phoneticPr fontId="2" type="noConversion"/>
  </si>
  <si>
    <t xml:space="preserve">   2、各参数为：I——每1m钢筋骨架长的螺旋箍筋长度（mm）；d——螺旋箍筋的直径(mm)；</t>
    <phoneticPr fontId="2" type="noConversion"/>
  </si>
  <si>
    <t xml:space="preserve">       p——螺距(mm)；D——螺旋线的缠绕直径(mm)；π——3.1416</t>
    <phoneticPr fontId="2" type="noConversion"/>
  </si>
  <si>
    <r>
      <t>注明：螺旋钢筋自动计算公式，只要在上表中</t>
    </r>
    <r>
      <rPr>
        <sz val="10"/>
        <color indexed="15"/>
        <rFont val="宋体"/>
        <family val="3"/>
        <charset val="134"/>
      </rPr>
      <t>黄色格中填入已知条件</t>
    </r>
    <r>
      <rPr>
        <sz val="10"/>
        <rFont val="宋体"/>
        <family val="3"/>
        <charset val="134"/>
      </rPr>
      <t>，</t>
    </r>
    <r>
      <rPr>
        <sz val="10"/>
        <color indexed="14"/>
        <rFont val="宋体"/>
        <family val="3"/>
        <charset val="134"/>
      </rPr>
      <t>粉红色格中自动计算结果</t>
    </r>
    <r>
      <rPr>
        <sz val="10"/>
        <rFont val="宋体"/>
        <family val="3"/>
        <charset val="134"/>
      </rPr>
      <t>，</t>
    </r>
    <r>
      <rPr>
        <sz val="10"/>
        <color indexed="11"/>
        <rFont val="宋体"/>
        <family val="3"/>
        <charset val="134"/>
      </rPr>
      <t>鲜绿色格中也自动汇总。</t>
    </r>
    <phoneticPr fontId="2" type="noConversion"/>
  </si>
  <si>
    <t xml:space="preserve">编制: </t>
    <phoneticPr fontId="2" type="noConversion"/>
  </si>
  <si>
    <t>复核：</t>
    <phoneticPr fontId="2" type="noConversion"/>
  </si>
  <si>
    <t>监理工程师：</t>
    <phoneticPr fontId="2" type="noConversion"/>
  </si>
  <si>
    <t>日期：</t>
    <phoneticPr fontId="2" type="noConversion"/>
  </si>
  <si>
    <t>常用几何图形参数计算表</t>
    <phoneticPr fontId="21" type="noConversion"/>
  </si>
  <si>
    <t>序号</t>
    <phoneticPr fontId="21" type="noConversion"/>
  </si>
  <si>
    <t>图形名称</t>
    <phoneticPr fontId="21" type="noConversion"/>
  </si>
  <si>
    <t>图    式</t>
    <phoneticPr fontId="21" type="noConversion"/>
  </si>
  <si>
    <t>参数代号</t>
    <phoneticPr fontId="21" type="noConversion"/>
  </si>
  <si>
    <t>参数值</t>
    <phoneticPr fontId="21" type="noConversion"/>
  </si>
  <si>
    <t>名称</t>
    <phoneticPr fontId="21" type="noConversion"/>
  </si>
  <si>
    <t>计算公式</t>
    <phoneticPr fontId="21" type="noConversion"/>
  </si>
  <si>
    <t>计算值</t>
    <phoneticPr fontId="21" type="noConversion"/>
  </si>
  <si>
    <t>备   注</t>
    <phoneticPr fontId="21" type="noConversion"/>
  </si>
  <si>
    <t>正方形</t>
    <phoneticPr fontId="21" type="noConversion"/>
  </si>
  <si>
    <t>a</t>
    <phoneticPr fontId="21" type="noConversion"/>
  </si>
  <si>
    <t>面积A</t>
    <phoneticPr fontId="21" type="noConversion"/>
  </si>
  <si>
    <r>
      <t>A＝a</t>
    </r>
    <r>
      <rPr>
        <vertAlign val="superscript"/>
        <sz val="11"/>
        <rFont val="宋体"/>
        <family val="3"/>
        <charset val="134"/>
      </rPr>
      <t>2</t>
    </r>
    <phoneticPr fontId="21" type="noConversion"/>
  </si>
  <si>
    <t>已知边a，求面积</t>
    <phoneticPr fontId="21" type="noConversion"/>
  </si>
  <si>
    <t>d</t>
    <phoneticPr fontId="21" type="noConversion"/>
  </si>
  <si>
    <t>对角线d</t>
    <phoneticPr fontId="21" type="noConversion"/>
  </si>
  <si>
    <r>
      <t>d＝2</t>
    </r>
    <r>
      <rPr>
        <vertAlign val="superscript"/>
        <sz val="11"/>
        <rFont val="宋体"/>
        <family val="3"/>
        <charset val="134"/>
      </rPr>
      <t>1/2</t>
    </r>
    <r>
      <rPr>
        <sz val="11"/>
        <rFont val="宋体"/>
        <family val="3"/>
        <charset val="134"/>
      </rPr>
      <t>*a</t>
    </r>
    <phoneticPr fontId="21" type="noConversion"/>
  </si>
  <si>
    <t>求对角线</t>
    <phoneticPr fontId="21" type="noConversion"/>
  </si>
  <si>
    <t>边长a</t>
    <phoneticPr fontId="21" type="noConversion"/>
  </si>
  <si>
    <r>
      <t>a＝d/2</t>
    </r>
    <r>
      <rPr>
        <vertAlign val="superscript"/>
        <sz val="11"/>
        <rFont val="宋体"/>
        <family val="3"/>
        <charset val="134"/>
      </rPr>
      <t>1/2</t>
    </r>
    <phoneticPr fontId="21" type="noConversion"/>
  </si>
  <si>
    <t>已知对角线，求边a</t>
    <phoneticPr fontId="21" type="noConversion"/>
  </si>
  <si>
    <t>长方形</t>
    <phoneticPr fontId="21" type="noConversion"/>
  </si>
  <si>
    <t>A＝a*b</t>
    <phoneticPr fontId="21" type="noConversion"/>
  </si>
  <si>
    <t>已知边a、b，求面积</t>
    <phoneticPr fontId="21" type="noConversion"/>
  </si>
  <si>
    <t>b</t>
    <phoneticPr fontId="21" type="noConversion"/>
  </si>
  <si>
    <t>对角线d</t>
    <phoneticPr fontId="21" type="noConversion"/>
  </si>
  <si>
    <r>
      <t>d＝(a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+b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r>
      <rPr>
        <vertAlign val="superscript"/>
        <sz val="11"/>
        <rFont val="宋体"/>
        <family val="3"/>
        <charset val="134"/>
      </rPr>
      <t>1/2</t>
    </r>
    <phoneticPr fontId="21" type="noConversion"/>
  </si>
  <si>
    <t>求对角线</t>
    <phoneticPr fontId="21" type="noConversion"/>
  </si>
  <si>
    <t>A</t>
    <phoneticPr fontId="21" type="noConversion"/>
  </si>
  <si>
    <t>边长b</t>
    <phoneticPr fontId="21" type="noConversion"/>
  </si>
  <si>
    <t>b＝A/a</t>
    <phoneticPr fontId="21" type="noConversion"/>
  </si>
  <si>
    <t>a、b换算</t>
    <phoneticPr fontId="21" type="noConversion"/>
  </si>
  <si>
    <t>平行四边形</t>
    <phoneticPr fontId="21" type="noConversion"/>
  </si>
  <si>
    <t>面积A</t>
    <phoneticPr fontId="21" type="noConversion"/>
  </si>
  <si>
    <t>A＝bh</t>
    <phoneticPr fontId="21" type="noConversion"/>
  </si>
  <si>
    <t>求面积</t>
    <phoneticPr fontId="21" type="noConversion"/>
  </si>
  <si>
    <t>h</t>
    <phoneticPr fontId="21" type="noConversion"/>
  </si>
  <si>
    <t>高度h</t>
    <phoneticPr fontId="21" type="noConversion"/>
  </si>
  <si>
    <t>h＝A/b</t>
    <phoneticPr fontId="21" type="noConversion"/>
  </si>
  <si>
    <t>已知面积、边b，求高度</t>
    <phoneticPr fontId="21" type="noConversion"/>
  </si>
  <si>
    <t>梯形</t>
    <phoneticPr fontId="21" type="noConversion"/>
  </si>
  <si>
    <t>A＝(a+b)h/2</t>
    <phoneticPr fontId="21" type="noConversion"/>
  </si>
  <si>
    <t>b</t>
    <phoneticPr fontId="21" type="noConversion"/>
  </si>
  <si>
    <t>h</t>
    <phoneticPr fontId="21" type="noConversion"/>
  </si>
  <si>
    <t>A</t>
    <phoneticPr fontId="21" type="noConversion"/>
  </si>
  <si>
    <t>高度h</t>
    <phoneticPr fontId="21" type="noConversion"/>
  </si>
  <si>
    <t>h＝2A/(a+b)</t>
    <phoneticPr fontId="21" type="noConversion"/>
  </si>
  <si>
    <t>求高度</t>
    <phoneticPr fontId="21" type="noConversion"/>
  </si>
  <si>
    <t>圆形</t>
    <phoneticPr fontId="21" type="noConversion"/>
  </si>
  <si>
    <t>r</t>
    <phoneticPr fontId="21" type="noConversion"/>
  </si>
  <si>
    <t>面积A</t>
    <phoneticPr fontId="21" type="noConversion"/>
  </si>
  <si>
    <r>
      <t>A＝πr</t>
    </r>
    <r>
      <rPr>
        <vertAlign val="superscript"/>
        <sz val="11"/>
        <rFont val="宋体"/>
        <family val="3"/>
        <charset val="134"/>
      </rPr>
      <t>2</t>
    </r>
    <phoneticPr fontId="21" type="noConversion"/>
  </si>
  <si>
    <t>求面积</t>
    <phoneticPr fontId="21" type="noConversion"/>
  </si>
  <si>
    <t>d</t>
    <phoneticPr fontId="21" type="noConversion"/>
  </si>
  <si>
    <r>
      <t>A＝πd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/4</t>
    </r>
    <phoneticPr fontId="21" type="noConversion"/>
  </si>
  <si>
    <t>l</t>
    <phoneticPr fontId="21" type="noConversion"/>
  </si>
  <si>
    <t>弧长l</t>
    <phoneticPr fontId="21" type="noConversion"/>
  </si>
  <si>
    <t>l＝2πr，l＝πd</t>
    <phoneticPr fontId="21" type="noConversion"/>
  </si>
  <si>
    <t>求弧长</t>
    <phoneticPr fontId="21" type="noConversion"/>
  </si>
  <si>
    <t>A</t>
    <phoneticPr fontId="21" type="noConversion"/>
  </si>
  <si>
    <t>半径r</t>
    <phoneticPr fontId="21" type="noConversion"/>
  </si>
  <si>
    <r>
      <t>r＝（A/π）</t>
    </r>
    <r>
      <rPr>
        <vertAlign val="superscript"/>
        <sz val="11"/>
        <rFont val="宋体"/>
        <family val="3"/>
        <charset val="134"/>
      </rPr>
      <t>1/2</t>
    </r>
    <phoneticPr fontId="21" type="noConversion"/>
  </si>
  <si>
    <t>已知面积，求半径</t>
    <phoneticPr fontId="21" type="noConversion"/>
  </si>
  <si>
    <t>圆环</t>
    <phoneticPr fontId="21" type="noConversion"/>
  </si>
  <si>
    <t>R</t>
    <phoneticPr fontId="21" type="noConversion"/>
  </si>
  <si>
    <r>
      <t>A＝π（R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-r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21" type="noConversion"/>
  </si>
  <si>
    <t>求面积</t>
    <phoneticPr fontId="21" type="noConversion"/>
  </si>
  <si>
    <t>r</t>
    <phoneticPr fontId="21" type="noConversion"/>
  </si>
  <si>
    <t>s</t>
    <phoneticPr fontId="21" type="noConversion"/>
  </si>
  <si>
    <t>圆环S</t>
    <phoneticPr fontId="21" type="noConversion"/>
  </si>
  <si>
    <t>s＝R-r</t>
    <phoneticPr fontId="21" type="noConversion"/>
  </si>
  <si>
    <t>求圆环宽度</t>
    <phoneticPr fontId="21" type="noConversion"/>
  </si>
  <si>
    <t>正方体</t>
    <phoneticPr fontId="21" type="noConversion"/>
  </si>
  <si>
    <t>a</t>
    <phoneticPr fontId="21" type="noConversion"/>
  </si>
  <si>
    <t>表面积A</t>
    <phoneticPr fontId="21" type="noConversion"/>
  </si>
  <si>
    <r>
      <t>A＝6a</t>
    </r>
    <r>
      <rPr>
        <vertAlign val="superscript"/>
        <sz val="11"/>
        <rFont val="宋体"/>
        <family val="3"/>
        <charset val="134"/>
      </rPr>
      <t>2</t>
    </r>
    <phoneticPr fontId="21" type="noConversion"/>
  </si>
  <si>
    <t>求表面积</t>
    <phoneticPr fontId="21" type="noConversion"/>
  </si>
  <si>
    <t>体积V</t>
    <phoneticPr fontId="21" type="noConversion"/>
  </si>
  <si>
    <r>
      <t>V＝a</t>
    </r>
    <r>
      <rPr>
        <vertAlign val="superscript"/>
        <sz val="11"/>
        <rFont val="宋体"/>
        <family val="3"/>
        <charset val="134"/>
      </rPr>
      <t>3</t>
    </r>
    <phoneticPr fontId="21" type="noConversion"/>
  </si>
  <si>
    <t>求体积</t>
    <phoneticPr fontId="21" type="noConversion"/>
  </si>
  <si>
    <t>长方体</t>
    <phoneticPr fontId="21" type="noConversion"/>
  </si>
  <si>
    <t>a</t>
    <phoneticPr fontId="21" type="noConversion"/>
  </si>
  <si>
    <t>A＝2(ab+ah+bh)</t>
    <phoneticPr fontId="21" type="noConversion"/>
  </si>
  <si>
    <t>V＝abh</t>
    <phoneticPr fontId="21" type="noConversion"/>
  </si>
  <si>
    <t>圆柱体</t>
    <phoneticPr fontId="21" type="noConversion"/>
  </si>
  <si>
    <t>侧表面积M</t>
    <phoneticPr fontId="21" type="noConversion"/>
  </si>
  <si>
    <t>M＝2πrh</t>
    <phoneticPr fontId="21" type="noConversion"/>
  </si>
  <si>
    <t>求侧面积</t>
    <phoneticPr fontId="21" type="noConversion"/>
  </si>
  <si>
    <r>
      <t>V＝πr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h</t>
    </r>
    <phoneticPr fontId="21" type="noConversion"/>
  </si>
  <si>
    <t>斜底截圆柱</t>
    <phoneticPr fontId="21" type="noConversion"/>
  </si>
  <si>
    <r>
      <t>h</t>
    </r>
    <r>
      <rPr>
        <vertAlign val="subscript"/>
        <sz val="11"/>
        <rFont val="宋体"/>
        <family val="3"/>
        <charset val="134"/>
      </rPr>
      <t>1</t>
    </r>
    <phoneticPr fontId="21" type="noConversion"/>
  </si>
  <si>
    <r>
      <t>M＝πr(h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+h)</t>
    </r>
    <phoneticPr fontId="21" type="noConversion"/>
  </si>
  <si>
    <r>
      <t>V＝πr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(h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+h)/2</t>
    </r>
    <phoneticPr fontId="21" type="noConversion"/>
  </si>
  <si>
    <t xml:space="preserve">正六角柱
</t>
    <phoneticPr fontId="21" type="noConversion"/>
  </si>
  <si>
    <t>表面积S</t>
    <phoneticPr fontId="21" type="noConversion"/>
  </si>
  <si>
    <r>
      <t>S＝5.1962a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+6ah</t>
    </r>
    <phoneticPr fontId="21" type="noConversion"/>
  </si>
  <si>
    <r>
      <t>V=2.5981a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h</t>
    </r>
    <phoneticPr fontId="21" type="noConversion"/>
  </si>
  <si>
    <t>正方角锥台</t>
    <phoneticPr fontId="21" type="noConversion"/>
  </si>
  <si>
    <r>
      <t>S=a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+b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+2(a+b)h</t>
    </r>
    <r>
      <rPr>
        <vertAlign val="subscript"/>
        <sz val="11"/>
        <rFont val="宋体"/>
        <family val="3"/>
        <charset val="134"/>
      </rPr>
      <t>1</t>
    </r>
    <phoneticPr fontId="21" type="noConversion"/>
  </si>
  <si>
    <r>
      <t>h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（斜边高）</t>
    </r>
    <phoneticPr fontId="21" type="noConversion"/>
  </si>
  <si>
    <r>
      <t>V=(a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+b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+ab)h/3</t>
    </r>
    <phoneticPr fontId="21" type="noConversion"/>
  </si>
  <si>
    <t>球体</t>
    <phoneticPr fontId="21" type="noConversion"/>
  </si>
  <si>
    <r>
      <t>S=4πr</t>
    </r>
    <r>
      <rPr>
        <vertAlign val="superscript"/>
        <sz val="11"/>
        <rFont val="宋体"/>
        <family val="3"/>
        <charset val="134"/>
      </rPr>
      <t>2</t>
    </r>
    <phoneticPr fontId="21" type="noConversion"/>
  </si>
  <si>
    <r>
      <t>V=4πr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/3</t>
    </r>
    <phoneticPr fontId="21" type="noConversion"/>
  </si>
  <si>
    <t>圆锥</t>
    <phoneticPr fontId="21" type="noConversion"/>
  </si>
  <si>
    <t>M=πrl</t>
    <phoneticPr fontId="21" type="noConversion"/>
  </si>
  <si>
    <t>l</t>
    <phoneticPr fontId="21" type="noConversion"/>
  </si>
  <si>
    <r>
      <t>M=πr（r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+h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r>
      <rPr>
        <vertAlign val="superscript"/>
        <sz val="11"/>
        <rFont val="宋体"/>
        <family val="3"/>
        <charset val="134"/>
      </rPr>
      <t>1/2</t>
    </r>
    <phoneticPr fontId="21" type="noConversion"/>
  </si>
  <si>
    <r>
      <t>V=πr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h/3</t>
    </r>
    <phoneticPr fontId="21" type="noConversion"/>
  </si>
  <si>
    <t>截头圆锥</t>
    <phoneticPr fontId="21" type="noConversion"/>
  </si>
  <si>
    <r>
      <t>r</t>
    </r>
    <r>
      <rPr>
        <vertAlign val="subscript"/>
        <sz val="11"/>
        <rFont val="宋体"/>
        <family val="3"/>
        <charset val="134"/>
      </rPr>
      <t>1</t>
    </r>
    <phoneticPr fontId="21" type="noConversion"/>
  </si>
  <si>
    <r>
      <t>M=πl（r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+r</t>
    </r>
    <r>
      <rPr>
        <vertAlign val="sub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21" type="noConversion"/>
  </si>
  <si>
    <r>
      <t>r</t>
    </r>
    <r>
      <rPr>
        <vertAlign val="subscript"/>
        <sz val="11"/>
        <rFont val="宋体"/>
        <family val="3"/>
        <charset val="134"/>
      </rPr>
      <t>2</t>
    </r>
    <phoneticPr fontId="21" type="noConversion"/>
  </si>
  <si>
    <r>
      <t>V=πh（r</t>
    </r>
    <r>
      <rPr>
        <vertAlign val="subscript"/>
        <sz val="11"/>
        <rFont val="宋体"/>
        <family val="3"/>
        <charset val="134"/>
      </rPr>
      <t>1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+r</t>
    </r>
    <r>
      <rPr>
        <vertAlign val="subscript"/>
        <sz val="11"/>
        <rFont val="宋体"/>
        <family val="3"/>
        <charset val="134"/>
      </rPr>
      <t>2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+r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*r</t>
    </r>
    <r>
      <rPr>
        <vertAlign val="sub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）/3</t>
    </r>
    <phoneticPr fontId="21" type="noConversion"/>
  </si>
  <si>
    <t xml:space="preserve"> </t>
    <phoneticPr fontId="21" type="noConversion"/>
  </si>
  <si>
    <t>常用几何图形参数计算表</t>
    <phoneticPr fontId="21" type="noConversion"/>
  </si>
  <si>
    <t>序号</t>
    <phoneticPr fontId="21" type="noConversion"/>
  </si>
  <si>
    <t>图形名称</t>
    <phoneticPr fontId="21" type="noConversion"/>
  </si>
  <si>
    <t>图    式</t>
    <phoneticPr fontId="21" type="noConversion"/>
  </si>
  <si>
    <t>参数代号</t>
    <phoneticPr fontId="21" type="noConversion"/>
  </si>
  <si>
    <t>参数值</t>
    <phoneticPr fontId="21" type="noConversion"/>
  </si>
  <si>
    <t>名   称</t>
    <phoneticPr fontId="21" type="noConversion"/>
  </si>
  <si>
    <t>计算公式</t>
    <phoneticPr fontId="21" type="noConversion"/>
  </si>
  <si>
    <t>计算值</t>
    <phoneticPr fontId="21" type="noConversion"/>
  </si>
  <si>
    <t>备   注</t>
    <phoneticPr fontId="21" type="noConversion"/>
  </si>
  <si>
    <t>任意三角形</t>
    <phoneticPr fontId="21" type="noConversion"/>
  </si>
  <si>
    <t>a</t>
    <phoneticPr fontId="21" type="noConversion"/>
  </si>
  <si>
    <t>面积（A）</t>
    <phoneticPr fontId="21" type="noConversion"/>
  </si>
  <si>
    <t>A=b*h/2</t>
    <phoneticPr fontId="21" type="noConversion"/>
  </si>
  <si>
    <t>a、b、c为三角形的三条边长。</t>
    <phoneticPr fontId="21" type="noConversion"/>
  </si>
  <si>
    <t>b</t>
    <phoneticPr fontId="21" type="noConversion"/>
  </si>
  <si>
    <t>A=sqrt((s*(s-a)*(s-b)*(s-c))</t>
    <phoneticPr fontId="21" type="noConversion"/>
  </si>
  <si>
    <t>c</t>
    <phoneticPr fontId="21" type="noConversion"/>
  </si>
  <si>
    <t>角度（°）</t>
    <phoneticPr fontId="21" type="noConversion"/>
  </si>
  <si>
    <t>∠A=acos((b^2+c^2-a^2)/(2*b*c))</t>
    <phoneticPr fontId="21" type="noConversion"/>
  </si>
  <si>
    <t>h</t>
    <phoneticPr fontId="21" type="noConversion"/>
  </si>
  <si>
    <r>
      <t>∠B=acos((a^2+c^2-b^2)/(2*a*c))</t>
    </r>
    <r>
      <rPr>
        <sz val="11"/>
        <rFont val="宋体"/>
        <family val="3"/>
        <charset val="134"/>
      </rPr>
      <t/>
    </r>
    <phoneticPr fontId="21" type="noConversion"/>
  </si>
  <si>
    <t>h为b边上的高。</t>
    <phoneticPr fontId="21" type="noConversion"/>
  </si>
  <si>
    <r>
      <t>∠C=acos((b^2+a^2-c^2)/(2*a*b))</t>
    </r>
    <r>
      <rPr>
        <sz val="11"/>
        <rFont val="宋体"/>
        <family val="3"/>
        <charset val="134"/>
      </rPr>
      <t/>
    </r>
    <phoneticPr fontId="21" type="noConversion"/>
  </si>
  <si>
    <t>s=(a+b+c)/2</t>
    <phoneticPr fontId="21" type="noConversion"/>
  </si>
  <si>
    <t>正n边形</t>
    <phoneticPr fontId="21" type="noConversion"/>
  </si>
  <si>
    <t>n</t>
    <phoneticPr fontId="21" type="noConversion"/>
  </si>
  <si>
    <t>圆心角（α）</t>
    <phoneticPr fontId="21" type="noConversion"/>
  </si>
  <si>
    <t>α=360/n</t>
    <phoneticPr fontId="21" type="noConversion"/>
  </si>
  <si>
    <t>n为正多边形边数</t>
    <phoneticPr fontId="21" type="noConversion"/>
  </si>
  <si>
    <t>内角（β）</t>
    <phoneticPr fontId="21" type="noConversion"/>
  </si>
  <si>
    <t>β=180-α=180*(n-2)/n</t>
    <phoneticPr fontId="21" type="noConversion"/>
  </si>
  <si>
    <t>s</t>
    <phoneticPr fontId="21" type="noConversion"/>
  </si>
  <si>
    <t>面积（A）</t>
    <phoneticPr fontId="21" type="noConversion"/>
  </si>
  <si>
    <t>A=n*s*r/2</t>
    <phoneticPr fontId="21" type="noConversion"/>
  </si>
  <si>
    <t>已知边数n,边长s，求A,R,r</t>
    <phoneticPr fontId="21" type="noConversion"/>
  </si>
  <si>
    <t>外接圆（R）</t>
    <phoneticPr fontId="21" type="noConversion"/>
  </si>
  <si>
    <t>R=(s/2)/sin(α/2)</t>
    <phoneticPr fontId="21" type="noConversion"/>
  </si>
  <si>
    <t>内切圆（r）</t>
    <phoneticPr fontId="21" type="noConversion"/>
  </si>
  <si>
    <t>r=(s/2)/tan(α/2)</t>
    <phoneticPr fontId="21" type="noConversion"/>
  </si>
  <si>
    <t>R</t>
    <phoneticPr fontId="21" type="noConversion"/>
  </si>
  <si>
    <t>A=n*R^2*sin(α/2)*cos(α/2)</t>
    <phoneticPr fontId="21" type="noConversion"/>
  </si>
  <si>
    <t>已知边数n,外接圆R，求A,s</t>
    <phoneticPr fontId="21" type="noConversion"/>
  </si>
  <si>
    <t>边长（s）</t>
    <phoneticPr fontId="21" type="noConversion"/>
  </si>
  <si>
    <t>s=2*R*sin(α/2)</t>
    <phoneticPr fontId="21" type="noConversion"/>
  </si>
  <si>
    <t>扇形</t>
    <phoneticPr fontId="21" type="noConversion"/>
  </si>
  <si>
    <t>r</t>
    <phoneticPr fontId="21" type="noConversion"/>
  </si>
  <si>
    <t>r为扇形半径。</t>
    <phoneticPr fontId="21" type="noConversion"/>
  </si>
  <si>
    <t>l</t>
    <phoneticPr fontId="21" type="noConversion"/>
  </si>
  <si>
    <t>A=l*r/2</t>
    <phoneticPr fontId="21" type="noConversion"/>
  </si>
  <si>
    <t>已知弧长 l，求面积A与圆心角α</t>
    <phoneticPr fontId="21" type="noConversion"/>
  </si>
  <si>
    <t>圆心角（α）</t>
    <phoneticPr fontId="21" type="noConversion"/>
  </si>
  <si>
    <t>α=l/r</t>
    <phoneticPr fontId="21" type="noConversion"/>
  </si>
  <si>
    <t>α(°)</t>
  </si>
  <si>
    <t>A=0.008727*α*r^2</t>
    <phoneticPr fontId="21" type="noConversion"/>
  </si>
  <si>
    <t>已知圆心角α，求面积A与弧长l</t>
    <phoneticPr fontId="21" type="noConversion"/>
  </si>
  <si>
    <t>弧长（l）</t>
    <phoneticPr fontId="21" type="noConversion"/>
  </si>
  <si>
    <t>l=0.01745*α*r</t>
    <phoneticPr fontId="21" type="noConversion"/>
  </si>
  <si>
    <t>弓形</t>
    <phoneticPr fontId="21" type="noConversion"/>
  </si>
  <si>
    <t xml:space="preserve"> </t>
    <phoneticPr fontId="21" type="noConversion"/>
  </si>
  <si>
    <t>h</t>
    <phoneticPr fontId="21" type="noConversion"/>
  </si>
  <si>
    <t>A=(l*r-c*(r-h))/2</t>
    <phoneticPr fontId="21" type="noConversion"/>
  </si>
  <si>
    <t>已知矢高h，求面积A、弧长l、弦长c。</t>
    <phoneticPr fontId="21" type="noConversion"/>
  </si>
  <si>
    <t>l=2*r*asin(c/(2*r))</t>
    <phoneticPr fontId="21" type="noConversion"/>
  </si>
  <si>
    <t>弦长（c）</t>
    <phoneticPr fontId="21" type="noConversion"/>
  </si>
  <si>
    <t>c=2*sqrt(h*(2*r-h))</t>
    <phoneticPr fontId="21" type="noConversion"/>
  </si>
  <si>
    <t>已知弦长c，求面积A、弧长l、矢高h。</t>
    <phoneticPr fontId="21" type="noConversion"/>
  </si>
  <si>
    <t>矢高（h）</t>
    <phoneticPr fontId="21" type="noConversion"/>
  </si>
  <si>
    <t>h=r-sqrt(r^2-c^2/4)</t>
    <phoneticPr fontId="21" type="noConversion"/>
  </si>
  <si>
    <t>角缘面积</t>
    <phoneticPr fontId="21" type="noConversion"/>
  </si>
  <si>
    <t>面积（A）</t>
  </si>
  <si>
    <t>A=R^2*(tan(α/2)-pi()*α/360)</t>
    <phoneticPr fontId="21" type="noConversion"/>
  </si>
  <si>
    <t>已知半径R，弧心角α，求角缘面积A。</t>
    <phoneticPr fontId="21" type="noConversion"/>
  </si>
  <si>
    <t>椭圆</t>
    <phoneticPr fontId="21" type="noConversion"/>
  </si>
  <si>
    <t>a</t>
    <phoneticPr fontId="21" type="noConversion"/>
  </si>
  <si>
    <t>A=PI()*a*b</t>
    <phoneticPr fontId="21" type="noConversion"/>
  </si>
  <si>
    <t>长轴 a</t>
    <phoneticPr fontId="21" type="noConversion"/>
  </si>
  <si>
    <t>b</t>
    <phoneticPr fontId="21" type="noConversion"/>
  </si>
  <si>
    <t>周长（S）</t>
    <phoneticPr fontId="21" type="noConversion"/>
  </si>
  <si>
    <t>S≈pi()*sqrt(2*(a^2+b^2)-(a-b)^2/22)</t>
    <phoneticPr fontId="21" type="noConversion"/>
  </si>
  <si>
    <t>短轴 b</t>
    <phoneticPr fontId="21" type="noConversion"/>
  </si>
  <si>
    <t>椭圆角缘</t>
    <phoneticPr fontId="21" type="noConversion"/>
  </si>
  <si>
    <t>A=a*b*(1-pi()/4)</t>
    <phoneticPr fontId="21" type="noConversion"/>
  </si>
  <si>
    <t>抛物线</t>
    <phoneticPr fontId="21" type="noConversion"/>
  </si>
  <si>
    <t>A=4/3*a*b</t>
    <phoneticPr fontId="21" type="noConversion"/>
  </si>
  <si>
    <t>b 为抛物线半开口宽。</t>
    <phoneticPr fontId="21" type="noConversion"/>
  </si>
  <si>
    <t>台体</t>
    <phoneticPr fontId="21" type="noConversion"/>
  </si>
  <si>
    <t>n</t>
    <phoneticPr fontId="21" type="noConversion"/>
  </si>
  <si>
    <t>上面积（A1）</t>
    <phoneticPr fontId="21" type="noConversion"/>
  </si>
  <si>
    <t>A1=n*a1^2/tan(pi()/n)/4</t>
    <phoneticPr fontId="21" type="noConversion"/>
  </si>
  <si>
    <t>多边形边数n，台体高度h。</t>
    <phoneticPr fontId="21" type="noConversion"/>
  </si>
  <si>
    <t>下面积（A2）</t>
    <phoneticPr fontId="21" type="noConversion"/>
  </si>
  <si>
    <t>A2=n*a2^2/tan(pi()/n)/4</t>
    <phoneticPr fontId="21" type="noConversion"/>
  </si>
  <si>
    <t>a1</t>
    <phoneticPr fontId="21" type="noConversion"/>
  </si>
  <si>
    <t>侧面积（As）</t>
    <phoneticPr fontId="21" type="noConversion"/>
  </si>
  <si>
    <t>As=n*(a1+a2)*h1/2</t>
    <phoneticPr fontId="21" type="noConversion"/>
  </si>
  <si>
    <t>已知上、下边长a1、a2，求As、V。</t>
    <phoneticPr fontId="21" type="noConversion"/>
  </si>
  <si>
    <t>a2</t>
    <phoneticPr fontId="21" type="noConversion"/>
  </si>
  <si>
    <t>体积（V）</t>
    <phoneticPr fontId="21" type="noConversion"/>
  </si>
  <si>
    <t>V=h*(A1+A2+sqrt(A1*A2))/6</t>
    <phoneticPr fontId="21" type="noConversion"/>
  </si>
  <si>
    <t>A1</t>
    <phoneticPr fontId="21" type="noConversion"/>
  </si>
  <si>
    <t>已知上.下面积A1.A2，求As、V</t>
    <phoneticPr fontId="21" type="noConversion"/>
  </si>
  <si>
    <t>A2</t>
    <phoneticPr fontId="21" type="noConversion"/>
  </si>
  <si>
    <t>截头圆柱</t>
    <phoneticPr fontId="21" type="noConversion"/>
  </si>
  <si>
    <t>倾角（α）</t>
    <phoneticPr fontId="21" type="noConversion"/>
  </si>
  <si>
    <t>α=atan((h2-h1)/2/R)</t>
    <phoneticPr fontId="21" type="noConversion"/>
  </si>
  <si>
    <t>已知圆柱半径R，截高h1、h2，求截面α、D、与体积V。</t>
    <phoneticPr fontId="21" type="noConversion"/>
  </si>
  <si>
    <t>h1</t>
    <phoneticPr fontId="21" type="noConversion"/>
  </si>
  <si>
    <t>斜径（D）</t>
    <phoneticPr fontId="21" type="noConversion"/>
  </si>
  <si>
    <t>D=sqrt((h2-h1)^2+4*R^2)</t>
    <phoneticPr fontId="21" type="noConversion"/>
  </si>
  <si>
    <t>h2</t>
    <phoneticPr fontId="21" type="noConversion"/>
  </si>
  <si>
    <t>V=pi()*R^2*(h1+h2)/2</t>
    <phoneticPr fontId="21" type="noConversion"/>
  </si>
  <si>
    <t>球</t>
    <phoneticPr fontId="21" type="noConversion"/>
  </si>
  <si>
    <t>V=4*pi()*r^3/3</t>
    <phoneticPr fontId="21" type="noConversion"/>
  </si>
  <si>
    <t>已知半径 r，求V、A、D。</t>
    <phoneticPr fontId="21" type="noConversion"/>
  </si>
  <si>
    <t>表面积（A）</t>
    <phoneticPr fontId="21" type="noConversion"/>
  </si>
  <si>
    <t>A=4*pi()*r^2</t>
    <phoneticPr fontId="21" type="noConversion"/>
  </si>
  <si>
    <t>直径（D）</t>
    <phoneticPr fontId="21" type="noConversion"/>
  </si>
  <si>
    <t>D=2*r</t>
    <phoneticPr fontId="21" type="noConversion"/>
  </si>
  <si>
    <t>D</t>
    <phoneticPr fontId="21" type="noConversion"/>
  </si>
  <si>
    <t>体积（V）</t>
    <phoneticPr fontId="21" type="noConversion"/>
  </si>
  <si>
    <t>V=pi()*D^3/6</t>
    <phoneticPr fontId="21" type="noConversion"/>
  </si>
  <si>
    <t>已知直径D，求V、A。</t>
    <phoneticPr fontId="21" type="noConversion"/>
  </si>
  <si>
    <t>表面积（A）</t>
    <phoneticPr fontId="21" type="noConversion"/>
  </si>
  <si>
    <t>A=pi()*D^2</t>
    <phoneticPr fontId="21" type="noConversion"/>
  </si>
  <si>
    <t>球冠</t>
    <phoneticPr fontId="21" type="noConversion"/>
  </si>
  <si>
    <t>V=pi()*h^2*(3*r-h)/3</t>
    <phoneticPr fontId="21" type="noConversion"/>
  </si>
  <si>
    <t>已知球半径 r与冠高h，求V、A。</t>
    <phoneticPr fontId="21" type="noConversion"/>
  </si>
  <si>
    <t>侧面积（As）</t>
    <phoneticPr fontId="21" type="noConversion"/>
  </si>
  <si>
    <t>As=2*pi()*r*h</t>
    <phoneticPr fontId="21" type="noConversion"/>
  </si>
  <si>
    <t>V=pi()*h*(a^2+r^2-r*sqrt(r^2-a^2))/3</t>
    <phoneticPr fontId="21" type="noConversion"/>
  </si>
  <si>
    <t>已知球半径 r与冠半弦a，求V、A。</t>
    <phoneticPr fontId="21" type="noConversion"/>
  </si>
  <si>
    <t>As=2*pi()*r*(r-sqrt(r^2-a^2))</t>
    <phoneticPr fontId="21" type="noConversion"/>
  </si>
  <si>
    <t>契形体</t>
    <phoneticPr fontId="21" type="noConversion"/>
  </si>
  <si>
    <t>体积（V）</t>
  </si>
  <si>
    <t>V=(2*a+c)*b*h/6</t>
    <phoneticPr fontId="21" type="noConversion"/>
  </si>
  <si>
    <t>长边 a∥c，高度为 h。</t>
    <phoneticPr fontId="21" type="noConversion"/>
  </si>
  <si>
    <t>c</t>
    <phoneticPr fontId="21" type="noConversion"/>
  </si>
  <si>
    <t>棱柱体</t>
    <phoneticPr fontId="21" type="noConversion"/>
  </si>
  <si>
    <t>A1</t>
    <phoneticPr fontId="21" type="noConversion"/>
  </si>
  <si>
    <t>V=l*(A1+4*Am+A2)/6</t>
    <phoneticPr fontId="21" type="noConversion"/>
  </si>
  <si>
    <t>Am为棱柱体中截面，但Am≠（A1+A2)/2。</t>
    <phoneticPr fontId="21" type="noConversion"/>
  </si>
  <si>
    <t>A2</t>
    <phoneticPr fontId="21" type="noConversion"/>
  </si>
  <si>
    <t>Am</t>
    <phoneticPr fontId="21" type="noConversion"/>
  </si>
  <si>
    <t>路基坡道</t>
    <phoneticPr fontId="21" type="noConversion"/>
  </si>
  <si>
    <t>V=i^2*l^2*(3*a+2*n*i*l*(1-n*I))*(1/i-n)/6</t>
    <phoneticPr fontId="21" type="noConversion"/>
  </si>
  <si>
    <t>坡道长度为 l，宽度为 a，纵坡为 i，边坡坡比均为  1：n。</t>
    <phoneticPr fontId="21" type="noConversion"/>
  </si>
  <si>
    <t>i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</si>
</sst>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00_ "/>
    <numFmt numFmtId="178" formatCode="0.000_);[Red]\(0.000\)"/>
    <numFmt numFmtId="179" formatCode="0.00_ "/>
    <numFmt numFmtId="180" formatCode="0_ "/>
    <numFmt numFmtId="181" formatCode="0.00000_ "/>
    <numFmt numFmtId="182" formatCode="0.000000_ "/>
    <numFmt numFmtId="183" formatCode="#0.000&quot;°&quot;"/>
  </numFmts>
  <fonts count="34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b/>
      <sz val="11"/>
      <name val="Arial"/>
      <family val="2"/>
    </font>
    <font>
      <sz val="14"/>
      <name val="宋体"/>
      <charset val="134"/>
    </font>
    <font>
      <sz val="12"/>
      <color indexed="23"/>
      <name val="宋体"/>
      <charset val="134"/>
    </font>
    <font>
      <sz val="10"/>
      <name val="MS Sans Serif"/>
      <family val="2"/>
    </font>
    <font>
      <sz val="14"/>
      <name val="Arial"/>
      <family val="2"/>
    </font>
    <font>
      <b/>
      <sz val="24"/>
      <color indexed="49"/>
      <name val="宋体"/>
      <charset val="134"/>
    </font>
    <font>
      <b/>
      <sz val="10"/>
      <name val="Arial"/>
      <family val="2"/>
    </font>
    <font>
      <i/>
      <sz val="20"/>
      <color indexed="9"/>
      <name val="Script MT Bold"/>
      <family val="4"/>
    </font>
    <font>
      <sz val="12"/>
      <color indexed="10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15"/>
      <name val="宋体"/>
      <family val="3"/>
      <charset val="134"/>
    </font>
    <font>
      <sz val="10"/>
      <color indexed="14"/>
      <name val="宋体"/>
      <family val="3"/>
      <charset val="134"/>
    </font>
    <font>
      <sz val="10"/>
      <color indexed="11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0"/>
      <name val="宋体"/>
      <family val="3"/>
      <charset val="134"/>
    </font>
    <font>
      <vertAlign val="subscript"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b/>
      <sz val="10"/>
      <color indexed="12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2"/>
      <color indexed="23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41"/>
      </bottom>
      <diagonal/>
    </border>
    <border>
      <left style="medium">
        <color indexed="41"/>
      </left>
      <right/>
      <top style="medium">
        <color indexed="41"/>
      </top>
      <bottom/>
      <diagonal/>
    </border>
    <border>
      <left/>
      <right/>
      <top style="medium">
        <color indexed="41"/>
      </top>
      <bottom style="medium">
        <color indexed="55"/>
      </bottom>
      <diagonal/>
    </border>
    <border>
      <left/>
      <right style="medium">
        <color indexed="55"/>
      </right>
      <top style="medium">
        <color indexed="41"/>
      </top>
      <bottom/>
      <diagonal/>
    </border>
    <border>
      <left style="medium">
        <color indexed="41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41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/>
      <diagonal/>
    </border>
    <border>
      <left style="medium">
        <color indexed="55"/>
      </left>
      <right style="thin">
        <color indexed="64"/>
      </right>
      <top/>
      <bottom style="medium">
        <color indexed="41"/>
      </bottom>
      <diagonal/>
    </border>
    <border>
      <left style="thin">
        <color indexed="64"/>
      </left>
      <right/>
      <top style="medium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1"/>
      </bottom>
      <diagonal/>
    </border>
    <border>
      <left/>
      <right style="medium">
        <color indexed="41"/>
      </right>
      <top style="medium">
        <color indexed="55"/>
      </top>
      <bottom style="thin">
        <color indexed="64"/>
      </bottom>
      <diagonal/>
    </border>
    <border>
      <left/>
      <right style="medium">
        <color indexed="41"/>
      </right>
      <top style="thin">
        <color indexed="64"/>
      </top>
      <bottom style="medium">
        <color indexed="41"/>
      </bottom>
      <diagonal/>
    </border>
    <border>
      <left style="thin">
        <color indexed="64"/>
      </left>
      <right/>
      <top style="medium">
        <color indexed="55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55"/>
      </top>
      <bottom/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41"/>
      </bottom>
      <diagonal/>
    </border>
    <border>
      <left style="medium">
        <color indexed="10"/>
      </left>
      <right style="medium">
        <color indexed="10"/>
      </right>
      <top style="medium">
        <color indexed="55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55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41"/>
      </bottom>
      <diagonal/>
    </border>
    <border>
      <left/>
      <right style="medium">
        <color indexed="10"/>
      </right>
      <top style="medium">
        <color indexed="10"/>
      </top>
      <bottom style="medium">
        <color indexed="41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medium">
        <color indexed="55"/>
      </left>
      <right/>
      <top/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9" fillId="0" borderId="0"/>
  </cellStyleXfs>
  <cellXfs count="262">
    <xf numFmtId="0" fontId="0" fillId="0" borderId="0" xfId="0">
      <alignment vertical="center"/>
    </xf>
    <xf numFmtId="0" fontId="10" fillId="0" borderId="0" xfId="1" applyFont="1" applyFill="1" applyBorder="1" applyProtection="1">
      <protection locked="0" hidden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1" xfId="0" applyBorder="1" applyProtection="1">
      <alignment vertical="center"/>
      <protection hidden="1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180" fontId="6" fillId="0" borderId="0" xfId="0" applyNumberFormat="1" applyFont="1" applyBorder="1" applyAlignment="1" applyProtection="1">
      <alignment horizontal="center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77" fontId="3" fillId="0" borderId="0" xfId="0" applyNumberFormat="1" applyFont="1" applyFill="1" applyBorder="1" applyAlignment="1" applyProtection="1">
      <alignment horizontal="center" vertical="center"/>
      <protection hidden="1"/>
    </xf>
    <xf numFmtId="177" fontId="1" fillId="0" borderId="0" xfId="0" applyNumberFormat="1" applyFont="1" applyFill="1" applyBorder="1" applyAlignment="1" applyProtection="1">
      <alignment horizontal="left" vertical="center"/>
      <protection hidden="1"/>
    </xf>
    <xf numFmtId="179" fontId="6" fillId="0" borderId="0" xfId="0" applyNumberFormat="1" applyFont="1" applyFill="1" applyBorder="1" applyAlignment="1" applyProtection="1">
      <alignment horizontal="right" vertical="center" indent="2"/>
      <protection hidden="1"/>
    </xf>
    <xf numFmtId="177" fontId="0" fillId="0" borderId="0" xfId="0" applyNumberForma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182" fontId="0" fillId="0" borderId="0" xfId="0" applyNumberFormat="1" applyProtection="1">
      <alignment vertical="center"/>
      <protection hidden="1"/>
    </xf>
    <xf numFmtId="181" fontId="0" fillId="0" borderId="0" xfId="0" applyNumberForma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alignment vertical="center"/>
      <protection hidden="1"/>
    </xf>
    <xf numFmtId="177" fontId="6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 shrinkToFi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176" fontId="5" fillId="0" borderId="0" xfId="0" applyNumberFormat="1" applyFont="1" applyFill="1" applyBorder="1" applyAlignment="1" applyProtection="1">
      <alignment horizontal="center" vertical="center"/>
      <protection hidden="1"/>
    </xf>
    <xf numFmtId="17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4" xfId="0" applyFill="1" applyBorder="1" applyProtection="1">
      <alignment vertical="center"/>
      <protection hidden="1"/>
    </xf>
    <xf numFmtId="181" fontId="0" fillId="0" borderId="0" xfId="0" applyNumberFormat="1" applyFill="1" applyBorder="1" applyProtection="1">
      <alignment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0" fillId="3" borderId="6" xfId="0" applyFill="1" applyBorder="1" applyProtection="1">
      <alignment vertical="center"/>
      <protection hidden="1"/>
    </xf>
    <xf numFmtId="0" fontId="0" fillId="3" borderId="7" xfId="0" applyFill="1" applyBorder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 shrinkToFit="1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Protection="1">
      <alignment vertical="center"/>
      <protection hidden="1"/>
    </xf>
    <xf numFmtId="179" fontId="1" fillId="3" borderId="0" xfId="0" applyNumberFormat="1" applyFont="1" applyFill="1" applyBorder="1" applyAlignment="1" applyProtection="1">
      <alignment horizontal="right" vertical="center"/>
      <protection hidden="1"/>
    </xf>
    <xf numFmtId="179" fontId="1" fillId="3" borderId="0" xfId="0" applyNumberFormat="1" applyFont="1" applyFill="1" applyBorder="1" applyAlignment="1" applyProtection="1">
      <alignment horizontal="right" vertical="center" shrinkToFit="1"/>
      <protection hidden="1"/>
    </xf>
    <xf numFmtId="177" fontId="1" fillId="3" borderId="0" xfId="0" applyNumberFormat="1" applyFont="1" applyFill="1" applyBorder="1" applyAlignment="1" applyProtection="1">
      <alignment horizontal="right" vertical="center"/>
      <protection hidden="1"/>
    </xf>
    <xf numFmtId="0" fontId="0" fillId="3" borderId="9" xfId="0" applyFill="1" applyBorder="1" applyProtection="1">
      <alignment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vertical="center" shrinkToFit="1"/>
      <protection hidden="1"/>
    </xf>
    <xf numFmtId="177" fontId="1" fillId="3" borderId="0" xfId="0" applyNumberFormat="1" applyFont="1" applyFill="1" applyBorder="1" applyProtection="1">
      <alignment vertical="center"/>
      <protection hidden="1"/>
    </xf>
    <xf numFmtId="0" fontId="0" fillId="3" borderId="11" xfId="0" applyFill="1" applyBorder="1" applyProtection="1">
      <alignment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vertical="center" shrinkToFit="1"/>
      <protection hidden="1"/>
    </xf>
    <xf numFmtId="0" fontId="0" fillId="3" borderId="12" xfId="0" applyFill="1" applyBorder="1" applyProtection="1">
      <alignment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Protection="1">
      <alignment vertical="center"/>
      <protection hidden="1"/>
    </xf>
    <xf numFmtId="0" fontId="1" fillId="3" borderId="13" xfId="0" applyFont="1" applyFill="1" applyBorder="1" applyAlignment="1" applyProtection="1">
      <alignment vertical="center" shrinkToFit="1"/>
      <protection hidden="1"/>
    </xf>
    <xf numFmtId="0" fontId="0" fillId="3" borderId="14" xfId="0" applyFill="1" applyBorder="1" applyProtection="1">
      <alignment vertical="center"/>
      <protection hidden="1"/>
    </xf>
    <xf numFmtId="0" fontId="0" fillId="3" borderId="15" xfId="0" applyFill="1" applyBorder="1" applyProtection="1">
      <alignment vertical="center"/>
      <protection hidden="1"/>
    </xf>
    <xf numFmtId="0" fontId="0" fillId="0" borderId="16" xfId="0" applyFill="1" applyBorder="1" applyProtection="1">
      <alignment vertical="center"/>
      <protection hidden="1"/>
    </xf>
    <xf numFmtId="0" fontId="0" fillId="0" borderId="17" xfId="0" applyFill="1" applyBorder="1" applyProtection="1">
      <alignment vertical="center"/>
      <protection hidden="1"/>
    </xf>
    <xf numFmtId="0" fontId="3" fillId="4" borderId="18" xfId="0" applyFont="1" applyFill="1" applyBorder="1" applyAlignment="1" applyProtection="1">
      <alignment horizontal="left" vertical="center" shrinkToFit="1"/>
      <protection hidden="1"/>
    </xf>
    <xf numFmtId="0" fontId="3" fillId="4" borderId="19" xfId="0" applyFont="1" applyFill="1" applyBorder="1" applyAlignment="1" applyProtection="1">
      <alignment horizontal="center" vertical="center" shrinkToFit="1"/>
      <protection hidden="1"/>
    </xf>
    <xf numFmtId="177" fontId="3" fillId="4" borderId="20" xfId="0" applyNumberFormat="1" applyFont="1" applyFill="1" applyBorder="1" applyAlignment="1" applyProtection="1">
      <alignment horizontal="center" vertical="center"/>
      <protection hidden="1"/>
    </xf>
    <xf numFmtId="179" fontId="12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22" xfId="0" applyFont="1" applyFill="1" applyBorder="1" applyAlignment="1" applyProtection="1">
      <alignment horizontal="center" vertical="center"/>
      <protection hidden="1"/>
    </xf>
    <xf numFmtId="0" fontId="3" fillId="4" borderId="23" xfId="0" applyFont="1" applyFill="1" applyBorder="1" applyAlignment="1" applyProtection="1">
      <alignment horizontal="center" vertical="center"/>
      <protection hidden="1"/>
    </xf>
    <xf numFmtId="0" fontId="3" fillId="4" borderId="24" xfId="0" applyFont="1" applyFill="1" applyBorder="1" applyAlignment="1" applyProtection="1">
      <alignment horizontal="left" vertical="center" shrinkToFit="1"/>
      <protection hidden="1"/>
    </xf>
    <xf numFmtId="177" fontId="3" fillId="4" borderId="25" xfId="0" applyNumberFormat="1" applyFont="1" applyFill="1" applyBorder="1" applyAlignment="1" applyProtection="1">
      <alignment horizontal="center" vertical="center"/>
      <protection hidden="1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3" fillId="4" borderId="24" xfId="0" applyFont="1" applyFill="1" applyBorder="1" applyAlignment="1" applyProtection="1">
      <alignment horizontal="center" vertical="center"/>
      <protection hidden="1"/>
    </xf>
    <xf numFmtId="179" fontId="3" fillId="4" borderId="27" xfId="0" applyNumberFormat="1" applyFont="1" applyFill="1" applyBorder="1" applyAlignment="1" applyProtection="1">
      <alignment horizontal="right" vertical="center"/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176" fontId="3" fillId="4" borderId="27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right" vertical="center"/>
    </xf>
    <xf numFmtId="0" fontId="3" fillId="6" borderId="30" xfId="0" applyFont="1" applyFill="1" applyBorder="1" applyAlignment="1">
      <alignment horizontal="left" vertical="center"/>
    </xf>
    <xf numFmtId="0" fontId="3" fillId="6" borderId="30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9" borderId="32" xfId="0" applyFont="1" applyFill="1" applyBorder="1">
      <alignment vertical="center"/>
    </xf>
    <xf numFmtId="0" fontId="0" fillId="9" borderId="33" xfId="0" applyFill="1" applyBorder="1">
      <alignment vertical="center"/>
    </xf>
    <xf numFmtId="0" fontId="0" fillId="9" borderId="34" xfId="0" applyFill="1" applyBorder="1">
      <alignment vertical="center"/>
    </xf>
    <xf numFmtId="0" fontId="3" fillId="9" borderId="35" xfId="0" applyFont="1" applyFill="1" applyBorder="1">
      <alignment vertical="center"/>
    </xf>
    <xf numFmtId="0" fontId="3" fillId="9" borderId="0" xfId="0" applyFont="1" applyFill="1" applyBorder="1">
      <alignment vertical="center"/>
    </xf>
    <xf numFmtId="0" fontId="0" fillId="9" borderId="0" xfId="0" applyFill="1" applyBorder="1">
      <alignment vertical="center"/>
    </xf>
    <xf numFmtId="0" fontId="0" fillId="9" borderId="10" xfId="0" applyFill="1" applyBorder="1">
      <alignment vertical="center"/>
    </xf>
    <xf numFmtId="0" fontId="3" fillId="9" borderId="36" xfId="0" applyFont="1" applyFill="1" applyBorder="1">
      <alignment vertical="center"/>
    </xf>
    <xf numFmtId="0" fontId="3" fillId="9" borderId="9" xfId="0" applyFont="1" applyFill="1" applyBorder="1">
      <alignment vertical="center"/>
    </xf>
    <xf numFmtId="0" fontId="0" fillId="9" borderId="9" xfId="0" applyFill="1" applyBorder="1">
      <alignment vertical="center"/>
    </xf>
    <xf numFmtId="0" fontId="0" fillId="9" borderId="37" xfId="0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2" applyFont="1" applyAlignment="1" applyProtection="1">
      <alignment horizontal="center" vertical="center" wrapText="1"/>
      <protection locked="0"/>
    </xf>
    <xf numFmtId="0" fontId="23" fillId="4" borderId="1" xfId="2" applyFont="1" applyFill="1" applyBorder="1" applyAlignment="1" applyProtection="1">
      <alignment horizontal="center" vertical="center" wrapText="1"/>
    </xf>
    <xf numFmtId="178" fontId="23" fillId="4" borderId="1" xfId="2" applyNumberFormat="1" applyFont="1" applyFill="1" applyBorder="1" applyAlignment="1" applyProtection="1">
      <alignment horizontal="center" vertical="center" wrapText="1"/>
    </xf>
    <xf numFmtId="178" fontId="23" fillId="4" borderId="1" xfId="2" applyNumberFormat="1" applyFont="1" applyFill="1" applyBorder="1" applyAlignment="1" applyProtection="1">
      <alignment horizontal="left" vertical="center" wrapText="1"/>
    </xf>
    <xf numFmtId="0" fontId="19" fillId="0" borderId="0" xfId="2" applyFont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</xf>
    <xf numFmtId="0" fontId="22" fillId="10" borderId="1" xfId="2" applyFont="1" applyFill="1" applyBorder="1" applyAlignment="1" applyProtection="1">
      <alignment horizontal="center" vertical="center" wrapText="1"/>
      <protection locked="0"/>
    </xf>
    <xf numFmtId="0" fontId="22" fillId="9" borderId="1" xfId="2" applyFont="1" applyFill="1" applyBorder="1" applyAlignment="1" applyProtection="1">
      <alignment horizontal="left" vertical="center" wrapText="1"/>
    </xf>
    <xf numFmtId="0" fontId="22" fillId="9" borderId="1" xfId="2" applyFont="1" applyFill="1" applyBorder="1" applyAlignment="1" applyProtection="1">
      <alignment horizontal="center" vertical="center" wrapText="1"/>
    </xf>
    <xf numFmtId="0" fontId="26" fillId="0" borderId="1" xfId="2" applyFont="1" applyBorder="1" applyAlignment="1" applyProtection="1">
      <alignment horizontal="left" vertical="center" wrapText="1"/>
    </xf>
    <xf numFmtId="0" fontId="22" fillId="4" borderId="1" xfId="2" applyFont="1" applyFill="1" applyBorder="1" applyAlignment="1" applyProtection="1">
      <alignment horizontal="left" vertical="center" wrapText="1"/>
    </xf>
    <xf numFmtId="0" fontId="22" fillId="4" borderId="1" xfId="2" applyFont="1" applyFill="1" applyBorder="1" applyAlignment="1" applyProtection="1">
      <alignment horizontal="center" vertical="center" wrapText="1"/>
    </xf>
    <xf numFmtId="0" fontId="22" fillId="11" borderId="1" xfId="2" applyFont="1" applyFill="1" applyBorder="1" applyAlignment="1" applyProtection="1">
      <alignment horizontal="left" vertical="center" wrapText="1"/>
    </xf>
    <xf numFmtId="0" fontId="22" fillId="11" borderId="1" xfId="2" applyFont="1" applyFill="1" applyBorder="1" applyAlignment="1" applyProtection="1">
      <alignment horizontal="center" vertical="center" wrapText="1"/>
    </xf>
    <xf numFmtId="0" fontId="22" fillId="12" borderId="1" xfId="2" applyFont="1" applyFill="1" applyBorder="1" applyAlignment="1" applyProtection="1">
      <alignment horizontal="left" vertical="center" wrapText="1"/>
    </xf>
    <xf numFmtId="0" fontId="22" fillId="12" borderId="1" xfId="2" applyFont="1" applyFill="1" applyBorder="1" applyAlignment="1" applyProtection="1">
      <alignment horizontal="center" vertical="center" wrapText="1"/>
    </xf>
    <xf numFmtId="0" fontId="22" fillId="3" borderId="1" xfId="2" applyFont="1" applyFill="1" applyBorder="1" applyAlignment="1" applyProtection="1">
      <alignment horizontal="left" vertical="center" wrapText="1"/>
    </xf>
    <xf numFmtId="0" fontId="22" fillId="3" borderId="1" xfId="2" applyFont="1" applyFill="1" applyBorder="1" applyAlignment="1" applyProtection="1">
      <alignment vertical="center" wrapText="1"/>
    </xf>
    <xf numFmtId="0" fontId="22" fillId="3" borderId="1" xfId="2" applyFont="1" applyFill="1" applyBorder="1" applyAlignment="1" applyProtection="1">
      <alignment horizontal="center" vertical="center" wrapText="1"/>
    </xf>
    <xf numFmtId="0" fontId="22" fillId="13" borderId="1" xfId="2" applyFont="1" applyFill="1" applyBorder="1" applyAlignment="1" applyProtection="1">
      <alignment horizontal="left" vertical="center" wrapText="1"/>
    </xf>
    <xf numFmtId="0" fontId="22" fillId="13" borderId="1" xfId="2" applyFont="1" applyFill="1" applyBorder="1" applyAlignment="1" applyProtection="1">
      <alignment horizontal="center" vertical="center" wrapText="1"/>
    </xf>
    <xf numFmtId="0" fontId="22" fillId="14" borderId="1" xfId="2" applyFont="1" applyFill="1" applyBorder="1" applyAlignment="1" applyProtection="1">
      <alignment horizontal="left" vertical="center" wrapText="1"/>
    </xf>
    <xf numFmtId="0" fontId="22" fillId="14" borderId="1" xfId="2" applyFont="1" applyFill="1" applyBorder="1" applyAlignment="1" applyProtection="1">
      <alignment horizontal="center" vertical="center" wrapText="1"/>
    </xf>
    <xf numFmtId="0" fontId="22" fillId="12" borderId="38" xfId="2" applyFont="1" applyFill="1" applyBorder="1" applyAlignment="1" applyProtection="1">
      <alignment horizontal="center" vertical="center" wrapText="1"/>
    </xf>
    <xf numFmtId="0" fontId="22" fillId="12" borderId="31" xfId="2" applyFont="1" applyFill="1" applyBorder="1" applyAlignment="1" applyProtection="1">
      <alignment vertical="center" wrapText="1"/>
    </xf>
    <xf numFmtId="0" fontId="22" fillId="0" borderId="0" xfId="2" applyFont="1" applyAlignment="1" applyProtection="1">
      <alignment horizontal="center" vertical="center" textRotation="255" wrapText="1"/>
      <protection locked="0"/>
    </xf>
    <xf numFmtId="0" fontId="22" fillId="0" borderId="0" xfId="2" applyFont="1" applyFill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left" vertical="center" wrapText="1"/>
      <protection locked="0"/>
    </xf>
    <xf numFmtId="0" fontId="28" fillId="12" borderId="0" xfId="2" applyFont="1" applyFill="1" applyAlignment="1" applyProtection="1">
      <alignment horizontal="left" vertical="center" wrapText="1"/>
      <protection locked="0"/>
    </xf>
    <xf numFmtId="0" fontId="26" fillId="0" borderId="0" xfId="2" applyFont="1" applyAlignment="1" applyProtection="1">
      <alignment horizontal="left" vertical="center" wrapText="1"/>
      <protection locked="0"/>
    </xf>
    <xf numFmtId="0" fontId="26" fillId="0" borderId="0" xfId="2" applyFont="1" applyAlignment="1" applyProtection="1">
      <alignment horizontal="center" vertical="center" wrapText="1"/>
      <protection locked="0"/>
    </xf>
    <xf numFmtId="0" fontId="23" fillId="0" borderId="0" xfId="2" applyFont="1" applyFill="1" applyAlignment="1" applyProtection="1">
      <alignment horizontal="center" vertical="center" wrapText="1"/>
      <protection locked="0"/>
    </xf>
    <xf numFmtId="0" fontId="26" fillId="0" borderId="1" xfId="2" applyFont="1" applyBorder="1" applyAlignment="1" applyProtection="1">
      <alignment horizontal="center" vertical="center" wrapText="1"/>
    </xf>
    <xf numFmtId="0" fontId="26" fillId="6" borderId="1" xfId="2" applyFont="1" applyFill="1" applyBorder="1" applyAlignment="1" applyProtection="1">
      <alignment horizontal="center" vertical="center" wrapText="1"/>
      <protection locked="0"/>
    </xf>
    <xf numFmtId="0" fontId="26" fillId="12" borderId="1" xfId="2" applyFont="1" applyFill="1" applyBorder="1" applyAlignment="1" applyProtection="1">
      <alignment horizontal="left" vertical="center" wrapText="1"/>
    </xf>
    <xf numFmtId="178" fontId="31" fillId="12" borderId="1" xfId="2" applyNumberFormat="1" applyFont="1" applyFill="1" applyBorder="1" applyAlignment="1" applyProtection="1">
      <alignment horizontal="left" vertical="center" wrapText="1"/>
    </xf>
    <xf numFmtId="0" fontId="26" fillId="3" borderId="1" xfId="2" applyFont="1" applyFill="1" applyBorder="1" applyAlignment="1" applyProtection="1">
      <alignment horizontal="left" vertical="center" wrapText="1"/>
    </xf>
    <xf numFmtId="183" fontId="31" fillId="3" borderId="1" xfId="2" applyNumberFormat="1" applyFont="1" applyFill="1" applyBorder="1" applyAlignment="1" applyProtection="1">
      <alignment horizontal="left" vertical="center" wrapText="1"/>
    </xf>
    <xf numFmtId="0" fontId="26" fillId="5" borderId="1" xfId="2" applyFont="1" applyFill="1" applyBorder="1" applyAlignment="1" applyProtection="1">
      <alignment horizontal="left" vertical="center" wrapText="1"/>
    </xf>
    <xf numFmtId="183" fontId="31" fillId="5" borderId="1" xfId="2" applyNumberFormat="1" applyFont="1" applyFill="1" applyBorder="1" applyAlignment="1" applyProtection="1">
      <alignment horizontal="left" vertical="center" wrapText="1"/>
    </xf>
    <xf numFmtId="0" fontId="26" fillId="11" borderId="1" xfId="2" applyFont="1" applyFill="1" applyBorder="1" applyAlignment="1" applyProtection="1">
      <alignment horizontal="left" vertical="center" wrapText="1"/>
    </xf>
    <xf numFmtId="178" fontId="31" fillId="11" borderId="1" xfId="2" applyNumberFormat="1" applyFont="1" applyFill="1" applyBorder="1" applyAlignment="1" applyProtection="1">
      <alignment horizontal="left" vertical="center" wrapText="1"/>
    </xf>
    <xf numFmtId="0" fontId="26" fillId="14" borderId="1" xfId="2" applyFont="1" applyFill="1" applyBorder="1" applyAlignment="1" applyProtection="1">
      <alignment horizontal="left" vertical="center" wrapText="1"/>
    </xf>
    <xf numFmtId="178" fontId="31" fillId="14" borderId="1" xfId="2" applyNumberFormat="1" applyFont="1" applyFill="1" applyBorder="1" applyAlignment="1" applyProtection="1">
      <alignment horizontal="left" vertical="center" wrapText="1"/>
    </xf>
    <xf numFmtId="0" fontId="26" fillId="9" borderId="1" xfId="2" applyFont="1" applyFill="1" applyBorder="1" applyAlignment="1" applyProtection="1">
      <alignment horizontal="left" vertical="center" wrapText="1"/>
    </xf>
    <xf numFmtId="178" fontId="31" fillId="9" borderId="1" xfId="2" applyNumberFormat="1" applyFont="1" applyFill="1" applyBorder="1" applyAlignment="1" applyProtection="1">
      <alignment horizontal="left" vertical="center" wrapText="1"/>
    </xf>
    <xf numFmtId="183" fontId="31" fillId="9" borderId="1" xfId="2" applyNumberFormat="1" applyFont="1" applyFill="1" applyBorder="1" applyAlignment="1" applyProtection="1">
      <alignment horizontal="left" vertical="center" wrapText="1"/>
    </xf>
    <xf numFmtId="0" fontId="26" fillId="4" borderId="1" xfId="2" applyFont="1" applyFill="1" applyBorder="1" applyAlignment="1" applyProtection="1">
      <alignment horizontal="left" vertical="center" wrapText="1"/>
    </xf>
    <xf numFmtId="178" fontId="31" fillId="4" borderId="1" xfId="2" applyNumberFormat="1" applyFont="1" applyFill="1" applyBorder="1" applyAlignment="1" applyProtection="1">
      <alignment horizontal="left" vertical="center" wrapText="1"/>
    </xf>
    <xf numFmtId="178" fontId="31" fillId="5" borderId="1" xfId="2" applyNumberFormat="1" applyFont="1" applyFill="1" applyBorder="1" applyAlignment="1" applyProtection="1">
      <alignment horizontal="left" vertical="center" wrapText="1"/>
    </xf>
    <xf numFmtId="0" fontId="26" fillId="15" borderId="1" xfId="2" applyFont="1" applyFill="1" applyBorder="1" applyAlignment="1" applyProtection="1">
      <alignment horizontal="left" vertical="center" wrapText="1"/>
    </xf>
    <xf numFmtId="183" fontId="31" fillId="15" borderId="1" xfId="2" applyNumberFormat="1" applyFont="1" applyFill="1" applyBorder="1" applyAlignment="1" applyProtection="1">
      <alignment horizontal="left" vertical="center" wrapText="1"/>
    </xf>
    <xf numFmtId="178" fontId="31" fillId="15" borderId="1" xfId="2" applyNumberFormat="1" applyFont="1" applyFill="1" applyBorder="1" applyAlignment="1" applyProtection="1">
      <alignment horizontal="left" vertical="center" wrapText="1"/>
    </xf>
    <xf numFmtId="178" fontId="31" fillId="3" borderId="1" xfId="2" applyNumberFormat="1" applyFont="1" applyFill="1" applyBorder="1" applyAlignment="1" applyProtection="1">
      <alignment horizontal="left" vertical="center" wrapText="1"/>
    </xf>
    <xf numFmtId="0" fontId="28" fillId="0" borderId="0" xfId="2" applyFont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4" borderId="22" xfId="0" applyFont="1" applyFill="1" applyBorder="1" applyAlignment="1" applyProtection="1">
      <alignment horizontal="center" vertical="center"/>
      <protection hidden="1"/>
    </xf>
    <xf numFmtId="0" fontId="3" fillId="4" borderId="39" xfId="0" applyFont="1" applyFill="1" applyBorder="1" applyAlignment="1" applyProtection="1">
      <alignment horizontal="center" vertical="center"/>
      <protection hidden="1"/>
    </xf>
    <xf numFmtId="176" fontId="5" fillId="0" borderId="40" xfId="0" applyNumberFormat="1" applyFont="1" applyFill="1" applyBorder="1" applyAlignment="1" applyProtection="1">
      <alignment horizontal="center" vertical="center"/>
      <protection locked="0"/>
    </xf>
    <xf numFmtId="176" fontId="5" fillId="0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0" fontId="3" fillId="0" borderId="17" xfId="0" applyFont="1" applyFill="1" applyBorder="1" applyAlignment="1" applyProtection="1">
      <alignment horizontal="center" vertical="center"/>
      <protection hidden="1"/>
    </xf>
    <xf numFmtId="177" fontId="3" fillId="4" borderId="22" xfId="0" applyNumberFormat="1" applyFont="1" applyFill="1" applyBorder="1" applyAlignment="1" applyProtection="1">
      <alignment horizontal="center" vertical="center"/>
      <protection hidden="1"/>
    </xf>
    <xf numFmtId="177" fontId="3" fillId="4" borderId="39" xfId="0" applyNumberFormat="1" applyFont="1" applyFill="1" applyBorder="1" applyAlignment="1" applyProtection="1">
      <alignment horizontal="center" vertical="center"/>
      <protection hidden="1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43" xfId="0" applyFont="1" applyFill="1" applyBorder="1" applyAlignment="1" applyProtection="1">
      <alignment horizontal="center" vertical="center"/>
      <protection hidden="1"/>
    </xf>
    <xf numFmtId="177" fontId="6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177" fontId="1" fillId="0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left" vertical="center"/>
      <protection hidden="1"/>
    </xf>
    <xf numFmtId="0" fontId="26" fillId="0" borderId="1" xfId="2" applyFont="1" applyBorder="1" applyAlignment="1" applyProtection="1">
      <alignment horizontal="left" vertical="center" wrapText="1"/>
    </xf>
    <xf numFmtId="0" fontId="28" fillId="0" borderId="38" xfId="2" applyFont="1" applyBorder="1" applyAlignment="1" applyProtection="1">
      <alignment horizontal="center" vertical="center" wrapText="1"/>
    </xf>
    <xf numFmtId="0" fontId="28" fillId="0" borderId="45" xfId="2" applyFont="1" applyBorder="1" applyAlignment="1" applyProtection="1">
      <alignment horizontal="center" vertical="center" wrapText="1"/>
    </xf>
    <xf numFmtId="0" fontId="28" fillId="0" borderId="31" xfId="2" applyFont="1" applyBorder="1" applyAlignment="1" applyProtection="1">
      <alignment horizontal="center" vertical="center" wrapText="1"/>
    </xf>
    <xf numFmtId="0" fontId="28" fillId="0" borderId="1" xfId="2" applyFont="1" applyBorder="1" applyAlignment="1" applyProtection="1">
      <alignment horizontal="center" vertical="center" textRotation="255" wrapText="1"/>
    </xf>
    <xf numFmtId="0" fontId="26" fillId="0" borderId="1" xfId="2" applyFont="1" applyBorder="1" applyAlignment="1" applyProtection="1">
      <alignment horizontal="center" vertical="center" wrapText="1"/>
    </xf>
    <xf numFmtId="0" fontId="26" fillId="12" borderId="1" xfId="2" applyFont="1" applyFill="1" applyBorder="1" applyAlignment="1" applyProtection="1">
      <alignment horizontal="left" vertical="center" wrapText="1"/>
    </xf>
    <xf numFmtId="178" fontId="31" fillId="12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Border="1" applyAlignment="1" applyProtection="1">
      <alignment horizontal="center" vertical="center" textRotation="255" wrapText="1" shrinkToFit="1"/>
    </xf>
    <xf numFmtId="0" fontId="26" fillId="11" borderId="1" xfId="2" applyFont="1" applyFill="1" applyBorder="1" applyAlignment="1" applyProtection="1">
      <alignment horizontal="left" vertical="center" wrapText="1"/>
    </xf>
    <xf numFmtId="178" fontId="31" fillId="11" borderId="1" xfId="2" applyNumberFormat="1" applyFont="1" applyFill="1" applyBorder="1" applyAlignment="1" applyProtection="1">
      <alignment horizontal="left" vertical="center" wrapText="1"/>
    </xf>
    <xf numFmtId="0" fontId="26" fillId="6" borderId="1" xfId="2" applyFont="1" applyFill="1" applyBorder="1" applyAlignment="1" applyProtection="1">
      <alignment horizontal="center" vertical="center" wrapText="1"/>
      <protection locked="0"/>
    </xf>
    <xf numFmtId="0" fontId="26" fillId="9" borderId="1" xfId="2" applyFont="1" applyFill="1" applyBorder="1" applyAlignment="1" applyProtection="1">
      <alignment horizontal="left" vertical="center" wrapText="1"/>
    </xf>
    <xf numFmtId="178" fontId="31" fillId="9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Border="1" applyAlignment="1" applyProtection="1">
      <alignment horizontal="center" vertical="center" wrapText="1"/>
    </xf>
    <xf numFmtId="0" fontId="26" fillId="13" borderId="1" xfId="2" applyFont="1" applyFill="1" applyBorder="1" applyAlignment="1" applyProtection="1">
      <alignment horizontal="left" vertical="center" wrapText="1"/>
    </xf>
    <xf numFmtId="178" fontId="31" fillId="13" borderId="1" xfId="2" applyNumberFormat="1" applyFont="1" applyFill="1" applyBorder="1" applyAlignment="1" applyProtection="1">
      <alignment horizontal="left" vertical="center" wrapText="1"/>
    </xf>
    <xf numFmtId="0" fontId="26" fillId="4" borderId="1" xfId="2" applyFont="1" applyFill="1" applyBorder="1" applyAlignment="1" applyProtection="1">
      <alignment horizontal="left" vertical="center" wrapText="1"/>
    </xf>
    <xf numFmtId="178" fontId="31" fillId="4" borderId="1" xfId="2" applyNumberFormat="1" applyFont="1" applyFill="1" applyBorder="1" applyAlignment="1" applyProtection="1">
      <alignment horizontal="left" vertical="center" wrapText="1"/>
    </xf>
    <xf numFmtId="0" fontId="20" fillId="12" borderId="9" xfId="2" applyFont="1" applyFill="1" applyBorder="1" applyAlignment="1" applyProtection="1">
      <alignment horizontal="center" vertical="center" wrapText="1"/>
    </xf>
    <xf numFmtId="0" fontId="26" fillId="3" borderId="1" xfId="2" applyFont="1" applyFill="1" applyBorder="1" applyAlignment="1" applyProtection="1">
      <alignment horizontal="left" vertical="center" wrapText="1"/>
    </xf>
    <xf numFmtId="0" fontId="22" fillId="12" borderId="38" xfId="2" applyFont="1" applyFill="1" applyBorder="1" applyAlignment="1" applyProtection="1">
      <alignment horizontal="left" vertical="center" wrapText="1"/>
    </xf>
    <xf numFmtId="0" fontId="22" fillId="12" borderId="31" xfId="2" applyFont="1" applyFill="1" applyBorder="1" applyAlignment="1" applyProtection="1">
      <alignment horizontal="left" vertical="center" wrapText="1"/>
    </xf>
    <xf numFmtId="0" fontId="22" fillId="12" borderId="38" xfId="2" applyFont="1" applyFill="1" applyBorder="1" applyAlignment="1" applyProtection="1">
      <alignment horizontal="center" vertical="center" wrapText="1"/>
    </xf>
    <xf numFmtId="0" fontId="22" fillId="12" borderId="31" xfId="2" applyFont="1" applyFill="1" applyBorder="1" applyAlignment="1" applyProtection="1">
      <alignment horizontal="center" vertical="center" wrapText="1"/>
    </xf>
    <xf numFmtId="0" fontId="26" fillId="0" borderId="38" xfId="2" applyFont="1" applyBorder="1" applyAlignment="1" applyProtection="1">
      <alignment horizontal="left" vertical="center" wrapText="1"/>
    </xf>
    <xf numFmtId="0" fontId="26" fillId="0" borderId="31" xfId="2" applyFont="1" applyBorder="1" applyAlignment="1" applyProtection="1">
      <alignment horizontal="left" vertical="center" wrapText="1"/>
    </xf>
    <xf numFmtId="0" fontId="22" fillId="10" borderId="1" xfId="2" applyFont="1" applyFill="1" applyBorder="1" applyAlignment="1" applyProtection="1">
      <alignment horizontal="center" vertical="center" wrapText="1"/>
    </xf>
    <xf numFmtId="0" fontId="24" fillId="12" borderId="1" xfId="2" applyFont="1" applyFill="1" applyBorder="1" applyAlignment="1" applyProtection="1">
      <alignment horizontal="center" vertical="center" textRotation="255" wrapText="1"/>
    </xf>
    <xf numFmtId="0" fontId="22" fillId="16" borderId="38" xfId="2" applyFont="1" applyFill="1" applyBorder="1" applyAlignment="1" applyProtection="1">
      <alignment horizontal="center" vertical="center" wrapText="1"/>
    </xf>
    <xf numFmtId="0" fontId="22" fillId="16" borderId="45" xfId="2" applyFont="1" applyFill="1" applyBorder="1" applyAlignment="1" applyProtection="1">
      <alignment horizontal="center" vertical="center" wrapText="1"/>
    </xf>
    <xf numFmtId="0" fontId="22" fillId="16" borderId="31" xfId="2" applyFont="1" applyFill="1" applyBorder="1" applyAlignment="1" applyProtection="1">
      <alignment horizontal="center" vertical="center" wrapText="1"/>
    </xf>
    <xf numFmtId="0" fontId="22" fillId="4" borderId="38" xfId="2" applyFont="1" applyFill="1" applyBorder="1" applyAlignment="1" applyProtection="1">
      <alignment horizontal="center" vertical="center" wrapText="1"/>
    </xf>
    <xf numFmtId="0" fontId="22" fillId="4" borderId="31" xfId="2" applyFont="1" applyFill="1" applyBorder="1" applyAlignment="1" applyProtection="1">
      <alignment horizontal="center" vertical="center" wrapText="1"/>
    </xf>
    <xf numFmtId="0" fontId="22" fillId="4" borderId="38" xfId="2" applyFont="1" applyFill="1" applyBorder="1" applyAlignment="1" applyProtection="1">
      <alignment horizontal="left" vertical="center" wrapText="1"/>
    </xf>
    <xf numFmtId="0" fontId="22" fillId="4" borderId="31" xfId="2" applyFont="1" applyFill="1" applyBorder="1" applyAlignment="1" applyProtection="1">
      <alignment horizontal="left" vertical="center" wrapText="1"/>
    </xf>
    <xf numFmtId="0" fontId="22" fillId="12" borderId="1" xfId="2" applyFont="1" applyFill="1" applyBorder="1" applyAlignment="1" applyProtection="1">
      <alignment horizontal="left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2" fillId="10" borderId="38" xfId="2" applyFont="1" applyFill="1" applyBorder="1" applyAlignment="1" applyProtection="1">
      <alignment horizontal="center" vertical="center" wrapText="1"/>
      <protection locked="0"/>
    </xf>
    <xf numFmtId="0" fontId="22" fillId="10" borderId="45" xfId="2" applyFont="1" applyFill="1" applyBorder="1" applyAlignment="1" applyProtection="1">
      <alignment horizontal="center" vertical="center" wrapText="1"/>
      <protection locked="0"/>
    </xf>
    <xf numFmtId="0" fontId="22" fillId="10" borderId="31" xfId="2" applyFont="1" applyFill="1" applyBorder="1" applyAlignment="1" applyProtection="1">
      <alignment horizontal="center" vertical="center" wrapText="1"/>
      <protection locked="0"/>
    </xf>
    <xf numFmtId="0" fontId="22" fillId="3" borderId="1" xfId="2" applyFont="1" applyFill="1" applyBorder="1" applyAlignment="1" applyProtection="1">
      <alignment horizontal="left" vertical="center" wrapText="1"/>
    </xf>
    <xf numFmtId="0" fontId="22" fillId="3" borderId="38" xfId="2" applyFont="1" applyFill="1" applyBorder="1" applyAlignment="1" applyProtection="1">
      <alignment horizontal="center" vertical="center" wrapText="1"/>
    </xf>
    <xf numFmtId="0" fontId="22" fillId="3" borderId="31" xfId="2" applyFont="1" applyFill="1" applyBorder="1" applyAlignment="1" applyProtection="1">
      <alignment horizontal="center" vertical="center" wrapText="1"/>
    </xf>
    <xf numFmtId="0" fontId="22" fillId="10" borderId="1" xfId="2" applyFont="1" applyFill="1" applyBorder="1" applyAlignment="1" applyProtection="1">
      <alignment horizontal="center" vertical="center" wrapText="1"/>
      <protection locked="0"/>
    </xf>
    <xf numFmtId="0" fontId="22" fillId="11" borderId="1" xfId="2" applyFont="1" applyFill="1" applyBorder="1" applyAlignment="1" applyProtection="1">
      <alignment horizontal="left" vertical="center" wrapText="1"/>
    </xf>
    <xf numFmtId="0" fontId="22" fillId="11" borderId="38" xfId="2" applyFont="1" applyFill="1" applyBorder="1" applyAlignment="1" applyProtection="1">
      <alignment horizontal="center" vertical="center" wrapText="1"/>
    </xf>
    <xf numFmtId="0" fontId="22" fillId="11" borderId="31" xfId="2" applyFont="1" applyFill="1" applyBorder="1" applyAlignment="1" applyProtection="1">
      <alignment horizontal="center" vertical="center" wrapText="1"/>
    </xf>
    <xf numFmtId="0" fontId="22" fillId="4" borderId="1" xfId="2" applyFont="1" applyFill="1" applyBorder="1" applyAlignment="1" applyProtection="1">
      <alignment horizontal="left" vertical="center" wrapText="1"/>
    </xf>
    <xf numFmtId="0" fontId="22" fillId="4" borderId="1" xfId="2" applyFont="1" applyFill="1" applyBorder="1" applyAlignment="1" applyProtection="1">
      <alignment horizontal="center" vertical="center" wrapText="1"/>
    </xf>
    <xf numFmtId="0" fontId="22" fillId="0" borderId="38" xfId="2" applyFont="1" applyBorder="1" applyAlignment="1" applyProtection="1">
      <alignment horizontal="center" vertical="center" wrapText="1"/>
    </xf>
    <xf numFmtId="0" fontId="22" fillId="0" borderId="31" xfId="2" applyFont="1" applyBorder="1" applyAlignment="1" applyProtection="1">
      <alignment horizontal="center" vertical="center" wrapText="1"/>
    </xf>
    <xf numFmtId="0" fontId="22" fillId="14" borderId="1" xfId="2" applyFont="1" applyFill="1" applyBorder="1" applyAlignment="1" applyProtection="1">
      <alignment horizontal="left" vertical="center" wrapText="1"/>
    </xf>
    <xf numFmtId="0" fontId="22" fillId="14" borderId="1" xfId="2" applyFont="1" applyFill="1" applyBorder="1" applyAlignment="1" applyProtection="1">
      <alignment horizontal="center" vertical="center" wrapText="1"/>
    </xf>
    <xf numFmtId="0" fontId="22" fillId="15" borderId="1" xfId="2" applyFont="1" applyFill="1" applyBorder="1" applyAlignment="1" applyProtection="1">
      <alignment horizontal="left" vertical="center" wrapText="1"/>
    </xf>
    <xf numFmtId="0" fontId="22" fillId="15" borderId="1" xfId="2" applyFont="1" applyFill="1" applyBorder="1" applyAlignment="1" applyProtection="1">
      <alignment horizontal="center" vertical="center" wrapText="1"/>
    </xf>
    <xf numFmtId="0" fontId="22" fillId="13" borderId="1" xfId="2" applyFont="1" applyFill="1" applyBorder="1" applyAlignment="1" applyProtection="1">
      <alignment horizontal="left" vertical="center" wrapText="1"/>
    </xf>
    <xf numFmtId="0" fontId="22" fillId="13" borderId="1" xfId="2" applyFont="1" applyFill="1" applyBorder="1" applyAlignment="1" applyProtection="1">
      <alignment horizontal="center" vertical="center" wrapText="1"/>
    </xf>
    <xf numFmtId="0" fontId="22" fillId="12" borderId="1" xfId="2" applyFont="1" applyFill="1" applyBorder="1" applyAlignment="1" applyProtection="1">
      <alignment horizontal="center" vertical="center" wrapText="1"/>
    </xf>
    <xf numFmtId="0" fontId="26" fillId="0" borderId="45" xfId="2" applyFont="1" applyBorder="1" applyAlignment="1" applyProtection="1">
      <alignment horizontal="left" vertical="center" wrapText="1"/>
    </xf>
    <xf numFmtId="0" fontId="22" fillId="16" borderId="1" xfId="2" applyFont="1" applyFill="1" applyBorder="1" applyAlignment="1" applyProtection="1">
      <alignment horizontal="center" vertical="center" wrapText="1"/>
    </xf>
    <xf numFmtId="0" fontId="22" fillId="11" borderId="1" xfId="2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3">
    <cellStyle name="Normal_Macro" xfId="1"/>
    <cellStyle name="常规" xfId="0" builtinId="0"/>
    <cellStyle name="常规_常用面积、体积计算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$Q$1" fmlaRange="$R$3:$R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wmf"/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12" Type="http://schemas.openxmlformats.org/officeDocument/2006/relationships/image" Target="../media/image13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1" Type="http://schemas.openxmlformats.org/officeDocument/2006/relationships/image" Target="../media/image12.wmf"/><Relationship Id="rId5" Type="http://schemas.openxmlformats.org/officeDocument/2006/relationships/image" Target="../media/image6.wmf"/><Relationship Id="rId15" Type="http://schemas.openxmlformats.org/officeDocument/2006/relationships/image" Target="../media/image16.wmf"/><Relationship Id="rId10" Type="http://schemas.openxmlformats.org/officeDocument/2006/relationships/image" Target="../media/image11.wmf"/><Relationship Id="rId4" Type="http://schemas.openxmlformats.org/officeDocument/2006/relationships/image" Target="../media/image5.wmf"/><Relationship Id="rId9" Type="http://schemas.openxmlformats.org/officeDocument/2006/relationships/image" Target="../media/image10.wmf"/><Relationship Id="rId14" Type="http://schemas.openxmlformats.org/officeDocument/2006/relationships/image" Target="../media/image15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6" Type="http://schemas.openxmlformats.org/officeDocument/2006/relationships/image" Target="../media/image22.emf"/><Relationship Id="rId5" Type="http://schemas.openxmlformats.org/officeDocument/2006/relationships/image" Target="../media/image21.emf"/><Relationship Id="rId4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3</xdr:row>
      <xdr:rowOff>66675</xdr:rowOff>
    </xdr:from>
    <xdr:to>
      <xdr:col>2</xdr:col>
      <xdr:colOff>628650</xdr:colOff>
      <xdr:row>4</xdr:row>
      <xdr:rowOff>209550</xdr:rowOff>
    </xdr:to>
    <xdr:grpSp>
      <xdr:nvGrpSpPr>
        <xdr:cNvPr id="19320" name="Group 1"/>
        <xdr:cNvGrpSpPr>
          <a:grpSpLocks/>
        </xdr:cNvGrpSpPr>
      </xdr:nvGrpSpPr>
      <xdr:grpSpPr bwMode="auto">
        <a:xfrm>
          <a:off x="981075" y="1123950"/>
          <a:ext cx="390525" cy="390525"/>
          <a:chOff x="169" y="408"/>
          <a:chExt cx="41" cy="41"/>
        </a:xfrm>
      </xdr:grpSpPr>
      <xdr:sp macro="" textlink="">
        <xdr:nvSpPr>
          <xdr:cNvPr id="19441" name="Oval 2"/>
          <xdr:cNvSpPr>
            <a:spLocks noChangeAspect="1" noChangeArrowheads="1"/>
          </xdr:cNvSpPr>
        </xdr:nvSpPr>
        <xdr:spPr bwMode="auto">
          <a:xfrm>
            <a:off x="169" y="408"/>
            <a:ext cx="41" cy="4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435" name="Text Box 3"/>
          <xdr:cNvSpPr txBox="1">
            <a:spLocks noChangeAspect="1" noChangeArrowheads="1"/>
          </xdr:cNvSpPr>
        </xdr:nvSpPr>
        <xdr:spPr bwMode="auto">
          <a:xfrm>
            <a:off x="185" y="410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0000" mc:Ignorable="a14" a14:legacySpreadsheetColorIndex="1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FFFFFF"/>
                </a:solidFill>
                <a:latin typeface="黑体"/>
                <a:ea typeface="黑体"/>
              </a:rPr>
              <a:t>R</a:t>
            </a:r>
          </a:p>
        </xdr:txBody>
      </xdr:sp>
      <xdr:sp macro="" textlink="">
        <xdr:nvSpPr>
          <xdr:cNvPr id="19443" name="Line 4"/>
          <xdr:cNvSpPr>
            <a:spLocks noChangeAspect="1" noChangeShapeType="1"/>
          </xdr:cNvSpPr>
        </xdr:nvSpPr>
        <xdr:spPr bwMode="auto">
          <a:xfrm>
            <a:off x="175" y="415"/>
            <a:ext cx="14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285750</xdr:colOff>
      <xdr:row>9</xdr:row>
      <xdr:rowOff>76200</xdr:rowOff>
    </xdr:from>
    <xdr:to>
      <xdr:col>8</xdr:col>
      <xdr:colOff>628650</xdr:colOff>
      <xdr:row>10</xdr:row>
      <xdr:rowOff>171450</xdr:rowOff>
    </xdr:to>
    <xdr:grpSp>
      <xdr:nvGrpSpPr>
        <xdr:cNvPr id="19321" name="Group 5"/>
        <xdr:cNvGrpSpPr>
          <a:grpSpLocks/>
        </xdr:cNvGrpSpPr>
      </xdr:nvGrpSpPr>
      <xdr:grpSpPr bwMode="auto">
        <a:xfrm>
          <a:off x="5505450" y="2505075"/>
          <a:ext cx="342900" cy="342900"/>
          <a:chOff x="172" y="663"/>
          <a:chExt cx="36" cy="36"/>
        </a:xfrm>
      </xdr:grpSpPr>
      <xdr:grpSp>
        <xdr:nvGrpSpPr>
          <xdr:cNvPr id="19436" name="Group 6"/>
          <xdr:cNvGrpSpPr>
            <a:grpSpLocks/>
          </xdr:cNvGrpSpPr>
        </xdr:nvGrpSpPr>
        <xdr:grpSpPr bwMode="auto">
          <a:xfrm>
            <a:off x="172" y="663"/>
            <a:ext cx="36" cy="36"/>
            <a:chOff x="172" y="663"/>
            <a:chExt cx="36" cy="36"/>
          </a:xfrm>
        </xdr:grpSpPr>
        <xdr:sp macro="" textlink="">
          <xdr:nvSpPr>
            <xdr:cNvPr id="19439" name="Rectangle 7"/>
            <xdr:cNvSpPr>
              <a:spLocks noChangeAspect="1" noChangeArrowheads="1"/>
            </xdr:cNvSpPr>
          </xdr:nvSpPr>
          <xdr:spPr bwMode="auto">
            <a:xfrm>
              <a:off x="172" y="663"/>
              <a:ext cx="36" cy="3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9440" name="Oval 8"/>
            <xdr:cNvSpPr>
              <a:spLocks noChangeAspect="1" noChangeArrowheads="1"/>
            </xdr:cNvSpPr>
          </xdr:nvSpPr>
          <xdr:spPr bwMode="auto">
            <a:xfrm>
              <a:off x="172" y="663"/>
              <a:ext cx="36" cy="3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round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8441" name="Text Box 9"/>
          <xdr:cNvSpPr txBox="1">
            <a:spLocks noChangeAspect="1" noChangeArrowheads="1"/>
          </xdr:cNvSpPr>
        </xdr:nvSpPr>
        <xdr:spPr bwMode="auto">
          <a:xfrm>
            <a:off x="187" y="664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0000" mc:Ignorable="a14" a14:legacySpreadsheetColorIndex="1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0000FF"/>
                </a:solidFill>
                <a:latin typeface="黑体"/>
                <a:ea typeface="黑体"/>
              </a:rPr>
              <a:t>R</a:t>
            </a:r>
          </a:p>
        </xdr:txBody>
      </xdr:sp>
      <xdr:sp macro="" textlink="">
        <xdr:nvSpPr>
          <xdr:cNvPr id="19438" name="Line 10"/>
          <xdr:cNvSpPr>
            <a:spLocks noChangeAspect="1" noChangeShapeType="1"/>
          </xdr:cNvSpPr>
        </xdr:nvSpPr>
        <xdr:spPr bwMode="auto">
          <a:xfrm>
            <a:off x="177" y="668"/>
            <a:ext cx="14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257175</xdr:colOff>
      <xdr:row>12</xdr:row>
      <xdr:rowOff>57150</xdr:rowOff>
    </xdr:from>
    <xdr:to>
      <xdr:col>8</xdr:col>
      <xdr:colOff>657225</xdr:colOff>
      <xdr:row>13</xdr:row>
      <xdr:rowOff>209550</xdr:rowOff>
    </xdr:to>
    <xdr:grpSp>
      <xdr:nvGrpSpPr>
        <xdr:cNvPr id="19322" name="Group 11"/>
        <xdr:cNvGrpSpPr>
          <a:grpSpLocks/>
        </xdr:cNvGrpSpPr>
      </xdr:nvGrpSpPr>
      <xdr:grpSpPr bwMode="auto">
        <a:xfrm>
          <a:off x="5476875" y="3171825"/>
          <a:ext cx="400050" cy="400050"/>
          <a:chOff x="169" y="723"/>
          <a:chExt cx="42" cy="42"/>
        </a:xfrm>
      </xdr:grpSpPr>
      <xdr:grpSp>
        <xdr:nvGrpSpPr>
          <xdr:cNvPr id="19431" name="Group 12"/>
          <xdr:cNvGrpSpPr>
            <a:grpSpLocks/>
          </xdr:cNvGrpSpPr>
        </xdr:nvGrpSpPr>
        <xdr:grpSpPr bwMode="auto">
          <a:xfrm>
            <a:off x="169" y="723"/>
            <a:ext cx="42" cy="42"/>
            <a:chOff x="169" y="723"/>
            <a:chExt cx="42" cy="42"/>
          </a:xfrm>
        </xdr:grpSpPr>
        <xdr:sp macro="" textlink="">
          <xdr:nvSpPr>
            <xdr:cNvPr id="19434" name="Oval 13"/>
            <xdr:cNvSpPr>
              <a:spLocks noChangeAspect="1" noChangeArrowheads="1"/>
            </xdr:cNvSpPr>
          </xdr:nvSpPr>
          <xdr:spPr bwMode="auto">
            <a:xfrm>
              <a:off x="169" y="723"/>
              <a:ext cx="42" cy="4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35" name="Rectangle 14"/>
            <xdr:cNvSpPr>
              <a:spLocks noChangeAspect="1" noChangeArrowheads="1"/>
            </xdr:cNvSpPr>
          </xdr:nvSpPr>
          <xdr:spPr bwMode="auto">
            <a:xfrm>
              <a:off x="175" y="729"/>
              <a:ext cx="30" cy="3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8447" name="Text Box 15"/>
          <xdr:cNvSpPr txBox="1">
            <a:spLocks noChangeAspect="1" noChangeArrowheads="1"/>
          </xdr:cNvSpPr>
        </xdr:nvSpPr>
        <xdr:spPr bwMode="auto">
          <a:xfrm>
            <a:off x="186" y="727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0000" mc:Ignorable="a14" a14:legacySpreadsheetColorIndex="1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0000FF"/>
                </a:solidFill>
                <a:latin typeface="黑体"/>
                <a:ea typeface="黑体"/>
              </a:rPr>
              <a:t>R</a:t>
            </a:r>
          </a:p>
        </xdr:txBody>
      </xdr:sp>
      <xdr:sp macro="" textlink="">
        <xdr:nvSpPr>
          <xdr:cNvPr id="19433" name="Line 16"/>
          <xdr:cNvSpPr>
            <a:spLocks noChangeAspect="1" noChangeShapeType="1"/>
          </xdr:cNvSpPr>
        </xdr:nvSpPr>
        <xdr:spPr bwMode="auto">
          <a:xfrm>
            <a:off x="176" y="730"/>
            <a:ext cx="14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2</xdr:col>
      <xdr:colOff>85725</xdr:colOff>
      <xdr:row>18</xdr:row>
      <xdr:rowOff>76200</xdr:rowOff>
    </xdr:from>
    <xdr:to>
      <xdr:col>2</xdr:col>
      <xdr:colOff>781050</xdr:colOff>
      <xdr:row>19</xdr:row>
      <xdr:rowOff>200025</xdr:rowOff>
    </xdr:to>
    <xdr:grpSp>
      <xdr:nvGrpSpPr>
        <xdr:cNvPr id="19323" name="Group 17"/>
        <xdr:cNvGrpSpPr>
          <a:grpSpLocks/>
        </xdr:cNvGrpSpPr>
      </xdr:nvGrpSpPr>
      <xdr:grpSpPr bwMode="auto">
        <a:xfrm>
          <a:off x="828675" y="4562475"/>
          <a:ext cx="695325" cy="371475"/>
          <a:chOff x="90" y="409"/>
          <a:chExt cx="73" cy="39"/>
        </a:xfrm>
      </xdr:grpSpPr>
      <xdr:sp macro="" textlink="">
        <xdr:nvSpPr>
          <xdr:cNvPr id="19424" name="AutoShape 18"/>
          <xdr:cNvSpPr>
            <a:spLocks noChangeArrowheads="1"/>
          </xdr:cNvSpPr>
        </xdr:nvSpPr>
        <xdr:spPr bwMode="auto">
          <a:xfrm rot="5400000">
            <a:off x="114" y="394"/>
            <a:ext cx="26" cy="55"/>
          </a:xfrm>
          <a:prstGeom prst="moon">
            <a:avLst>
              <a:gd name="adj" fmla="val 87500"/>
            </a:avLst>
          </a:prstGeom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25" name="Rectangle 19"/>
          <xdr:cNvSpPr>
            <a:spLocks noChangeArrowheads="1"/>
          </xdr:cNvSpPr>
        </xdr:nvSpPr>
        <xdr:spPr bwMode="auto">
          <a:xfrm>
            <a:off x="90" y="430"/>
            <a:ext cx="73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9426" name="Group 20"/>
          <xdr:cNvGrpSpPr>
            <a:grpSpLocks/>
          </xdr:cNvGrpSpPr>
        </xdr:nvGrpSpPr>
        <xdr:grpSpPr bwMode="auto">
          <a:xfrm>
            <a:off x="100" y="430"/>
            <a:ext cx="52" cy="17"/>
            <a:chOff x="984" y="329"/>
            <a:chExt cx="54" cy="17"/>
          </a:xfrm>
        </xdr:grpSpPr>
        <xdr:sp macro="" textlink="">
          <xdr:nvSpPr>
            <xdr:cNvPr id="19429" name="Line 21"/>
            <xdr:cNvSpPr>
              <a:spLocks noChangeShapeType="1"/>
            </xdr:cNvSpPr>
          </xdr:nvSpPr>
          <xdr:spPr bwMode="auto">
            <a:xfrm>
              <a:off x="984" y="329"/>
              <a:ext cx="28" cy="1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30" name="Line 22"/>
            <xdr:cNvSpPr>
              <a:spLocks noChangeShapeType="1"/>
            </xdr:cNvSpPr>
          </xdr:nvSpPr>
          <xdr:spPr bwMode="auto">
            <a:xfrm flipH="1">
              <a:off x="1012" y="330"/>
              <a:ext cx="26" cy="1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8455" name="Text Box 23"/>
          <xdr:cNvSpPr txBox="1">
            <a:spLocks noChangeArrowheads="1"/>
          </xdr:cNvSpPr>
        </xdr:nvSpPr>
        <xdr:spPr bwMode="auto">
          <a:xfrm>
            <a:off x="117" y="428"/>
            <a:ext cx="2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8000" mc:Ignorable="a14" a14:legacySpreadsheetColorIndex="17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zh-CN" altLang="en-US" sz="1200" b="1" i="0" u="none" strike="noStrike" baseline="0">
                <a:solidFill>
                  <a:srgbClr val="800080"/>
                </a:solidFill>
                <a:latin typeface="宋体-18030"/>
              </a:rPr>
              <a:t>θ</a:t>
            </a:r>
          </a:p>
        </xdr:txBody>
      </xdr:sp>
      <xdr:sp macro="" textlink="">
        <xdr:nvSpPr>
          <xdr:cNvPr id="18456" name="Text Box 24"/>
          <xdr:cNvSpPr txBox="1">
            <a:spLocks noChangeArrowheads="1"/>
          </xdr:cNvSpPr>
        </xdr:nvSpPr>
        <xdr:spPr bwMode="auto">
          <a:xfrm>
            <a:off x="142" y="433"/>
            <a:ext cx="1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0000" mc:Ignorable="a14" a14:legacySpreadsheetColorIndex="1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800080"/>
                </a:solidFill>
                <a:latin typeface="黑体"/>
                <a:ea typeface="黑体"/>
              </a:rPr>
              <a:t>R</a:t>
            </a:r>
          </a:p>
        </xdr:txBody>
      </xdr:sp>
    </xdr:grpSp>
    <xdr:clientData/>
  </xdr:twoCellAnchor>
  <xdr:twoCellAnchor>
    <xdr:from>
      <xdr:col>8</xdr:col>
      <xdr:colOff>114300</xdr:colOff>
      <xdr:row>15</xdr:row>
      <xdr:rowOff>95250</xdr:rowOff>
    </xdr:from>
    <xdr:to>
      <xdr:col>8</xdr:col>
      <xdr:colOff>771525</xdr:colOff>
      <xdr:row>16</xdr:row>
      <xdr:rowOff>200025</xdr:rowOff>
    </xdr:to>
    <xdr:grpSp>
      <xdr:nvGrpSpPr>
        <xdr:cNvPr id="19324" name="Group 25"/>
        <xdr:cNvGrpSpPr>
          <a:grpSpLocks/>
        </xdr:cNvGrpSpPr>
      </xdr:nvGrpSpPr>
      <xdr:grpSpPr bwMode="auto">
        <a:xfrm>
          <a:off x="5334000" y="3895725"/>
          <a:ext cx="657225" cy="352425"/>
          <a:chOff x="1052" y="124"/>
          <a:chExt cx="71" cy="43"/>
        </a:xfrm>
      </xdr:grpSpPr>
      <xdr:sp macro="" textlink="">
        <xdr:nvSpPr>
          <xdr:cNvPr id="19421" name="AutoShape 26"/>
          <xdr:cNvSpPr>
            <a:spLocks noChangeArrowheads="1"/>
          </xdr:cNvSpPr>
        </xdr:nvSpPr>
        <xdr:spPr bwMode="auto">
          <a:xfrm rot="-5400000">
            <a:off x="1067" y="115"/>
            <a:ext cx="43" cy="61"/>
          </a:xfrm>
          <a:prstGeom prst="flowChartDelay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22" name="AutoShape 27"/>
          <xdr:cNvSpPr>
            <a:spLocks noChangeArrowheads="1"/>
          </xdr:cNvSpPr>
        </xdr:nvSpPr>
        <xdr:spPr bwMode="auto">
          <a:xfrm rot="-5400000">
            <a:off x="1088" y="132"/>
            <a:ext cx="29" cy="41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23" name="AutoShape 28"/>
          <xdr:cNvSpPr>
            <a:spLocks noChangeArrowheads="1"/>
          </xdr:cNvSpPr>
        </xdr:nvSpPr>
        <xdr:spPr bwMode="auto">
          <a:xfrm>
            <a:off x="1052" y="138"/>
            <a:ext cx="41" cy="29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314325</xdr:colOff>
      <xdr:row>15</xdr:row>
      <xdr:rowOff>161925</xdr:rowOff>
    </xdr:from>
    <xdr:to>
      <xdr:col>8</xdr:col>
      <xdr:colOff>561975</xdr:colOff>
      <xdr:row>16</xdr:row>
      <xdr:rowOff>123825</xdr:rowOff>
    </xdr:to>
    <xdr:grpSp>
      <xdr:nvGrpSpPr>
        <xdr:cNvPr id="19325" name="Group 29"/>
        <xdr:cNvGrpSpPr>
          <a:grpSpLocks/>
        </xdr:cNvGrpSpPr>
      </xdr:nvGrpSpPr>
      <xdr:grpSpPr bwMode="auto">
        <a:xfrm>
          <a:off x="5534025" y="3962400"/>
          <a:ext cx="247650" cy="209550"/>
          <a:chOff x="176" y="551"/>
          <a:chExt cx="26" cy="22"/>
        </a:xfrm>
      </xdr:grpSpPr>
      <xdr:sp macro="" textlink="">
        <xdr:nvSpPr>
          <xdr:cNvPr id="18462" name="Text Box 30"/>
          <xdr:cNvSpPr txBox="1">
            <a:spLocks noChangeArrowheads="1"/>
          </xdr:cNvSpPr>
        </xdr:nvSpPr>
        <xdr:spPr bwMode="auto">
          <a:xfrm>
            <a:off x="179" y="551"/>
            <a:ext cx="20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8000" mc:Ignorable="a14" a14:legacySpreadsheetColorIndex="17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200" b="1" i="0" u="none" strike="noStrike" baseline="0">
                <a:solidFill>
                  <a:srgbClr val="FFFFFF"/>
                </a:solidFill>
                <a:latin typeface="宋体-18030"/>
              </a:rPr>
              <a:t>θ</a:t>
            </a:r>
          </a:p>
        </xdr:txBody>
      </xdr:sp>
      <xdr:sp macro="" textlink="">
        <xdr:nvSpPr>
          <xdr:cNvPr id="19419" name="Line 31"/>
          <xdr:cNvSpPr>
            <a:spLocks noChangeShapeType="1"/>
          </xdr:cNvSpPr>
        </xdr:nvSpPr>
        <xdr:spPr bwMode="auto">
          <a:xfrm flipV="1">
            <a:off x="176" y="566"/>
            <a:ext cx="6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20" name="Line 32"/>
          <xdr:cNvSpPr>
            <a:spLocks noChangeShapeType="1"/>
          </xdr:cNvSpPr>
        </xdr:nvSpPr>
        <xdr:spPr bwMode="auto">
          <a:xfrm>
            <a:off x="196" y="566"/>
            <a:ext cx="6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601980</xdr:colOff>
      <xdr:row>16</xdr:row>
      <xdr:rowOff>38100</xdr:rowOff>
    </xdr:from>
    <xdr:to>
      <xdr:col>8</xdr:col>
      <xdr:colOff>784860</xdr:colOff>
      <xdr:row>16</xdr:row>
      <xdr:rowOff>198120</xdr:rowOff>
    </xdr:to>
    <xdr:sp macro="" textlink="">
      <xdr:nvSpPr>
        <xdr:cNvPr id="18465" name="Text Box 33"/>
        <xdr:cNvSpPr txBox="1">
          <a:spLocks noChangeArrowheads="1"/>
        </xdr:cNvSpPr>
      </xdr:nvSpPr>
      <xdr:spPr bwMode="auto">
        <a:xfrm>
          <a:off x="5814060" y="4038600"/>
          <a:ext cx="1828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zh-CN" altLang="en-US" sz="1000" b="1" i="0" u="none" strike="noStrike" baseline="0">
              <a:solidFill>
                <a:srgbClr val="008000"/>
              </a:solidFill>
              <a:latin typeface="黑体"/>
              <a:ea typeface="黑体"/>
            </a:rPr>
            <a:t>R</a:t>
          </a:r>
        </a:p>
      </xdr:txBody>
    </xdr:sp>
    <xdr:clientData/>
  </xdr:twoCellAnchor>
  <xdr:twoCellAnchor editAs="oneCell">
    <xdr:from>
      <xdr:col>2</xdr:col>
      <xdr:colOff>171450</xdr:colOff>
      <xdr:row>6</xdr:row>
      <xdr:rowOff>85725</xdr:rowOff>
    </xdr:from>
    <xdr:to>
      <xdr:col>2</xdr:col>
      <xdr:colOff>819150</xdr:colOff>
      <xdr:row>8</xdr:row>
      <xdr:rowOff>19050</xdr:rowOff>
    </xdr:to>
    <xdr:grpSp>
      <xdr:nvGrpSpPr>
        <xdr:cNvPr id="19327" name="Group 34"/>
        <xdr:cNvGrpSpPr>
          <a:grpSpLocks/>
        </xdr:cNvGrpSpPr>
      </xdr:nvGrpSpPr>
      <xdr:grpSpPr bwMode="auto">
        <a:xfrm>
          <a:off x="914400" y="1828800"/>
          <a:ext cx="647700" cy="428625"/>
          <a:chOff x="172" y="97"/>
          <a:chExt cx="68" cy="44"/>
        </a:xfrm>
      </xdr:grpSpPr>
      <xdr:sp macro="" textlink="">
        <xdr:nvSpPr>
          <xdr:cNvPr id="19406" name="AutoShape 35"/>
          <xdr:cNvSpPr>
            <a:spLocks noChangeArrowheads="1"/>
          </xdr:cNvSpPr>
        </xdr:nvSpPr>
        <xdr:spPr bwMode="auto">
          <a:xfrm>
            <a:off x="172" y="97"/>
            <a:ext cx="47" cy="29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CC99FF" mc:Ignorable="a14" a14:legacySpreadsheetColorIndex="46">
              <a:alpha val="98038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9407" name="Group 36"/>
          <xdr:cNvGrpSpPr>
            <a:grpSpLocks/>
          </xdr:cNvGrpSpPr>
        </xdr:nvGrpSpPr>
        <xdr:grpSpPr bwMode="auto">
          <a:xfrm>
            <a:off x="221" y="97"/>
            <a:ext cx="19" cy="29"/>
            <a:chOff x="221" y="97"/>
            <a:chExt cx="19" cy="29"/>
          </a:xfrm>
        </xdr:grpSpPr>
        <xdr:sp macro="" textlink="">
          <xdr:nvSpPr>
            <xdr:cNvPr id="19414" name="Line 37"/>
            <xdr:cNvSpPr>
              <a:spLocks noChangeShapeType="1"/>
            </xdr:cNvSpPr>
          </xdr:nvSpPr>
          <xdr:spPr bwMode="auto">
            <a:xfrm>
              <a:off x="221" y="97"/>
              <a:ext cx="1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15" name="Line 38"/>
            <xdr:cNvSpPr>
              <a:spLocks noChangeShapeType="1"/>
            </xdr:cNvSpPr>
          </xdr:nvSpPr>
          <xdr:spPr bwMode="auto">
            <a:xfrm>
              <a:off x="222" y="126"/>
              <a:ext cx="1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16" name="Line 39"/>
            <xdr:cNvSpPr>
              <a:spLocks noChangeShapeType="1"/>
            </xdr:cNvSpPr>
          </xdr:nvSpPr>
          <xdr:spPr bwMode="auto">
            <a:xfrm>
              <a:off x="229" y="97"/>
              <a:ext cx="0" cy="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472" name="Text Box 40"/>
            <xdr:cNvSpPr txBox="1">
              <a:spLocks noChangeArrowheads="1"/>
            </xdr:cNvSpPr>
          </xdr:nvSpPr>
          <xdr:spPr bwMode="auto">
            <a:xfrm>
              <a:off x="230" y="102"/>
              <a:ext cx="10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H</a:t>
              </a:r>
            </a:p>
          </xdr:txBody>
        </xdr:sp>
      </xdr:grpSp>
      <xdr:grpSp>
        <xdr:nvGrpSpPr>
          <xdr:cNvPr id="19408" name="Group 41"/>
          <xdr:cNvGrpSpPr>
            <a:grpSpLocks/>
          </xdr:cNvGrpSpPr>
        </xdr:nvGrpSpPr>
        <xdr:grpSpPr bwMode="auto">
          <a:xfrm>
            <a:off x="172" y="123"/>
            <a:ext cx="47" cy="18"/>
            <a:chOff x="172" y="123"/>
            <a:chExt cx="47" cy="18"/>
          </a:xfrm>
        </xdr:grpSpPr>
        <xdr:sp macro="" textlink="">
          <xdr:nvSpPr>
            <xdr:cNvPr id="19409" name="Line 42"/>
            <xdr:cNvSpPr>
              <a:spLocks noChangeShapeType="1"/>
            </xdr:cNvSpPr>
          </xdr:nvSpPr>
          <xdr:spPr bwMode="auto">
            <a:xfrm>
              <a:off x="172" y="129"/>
              <a:ext cx="0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10" name="Line 43"/>
            <xdr:cNvSpPr>
              <a:spLocks noChangeShapeType="1"/>
            </xdr:cNvSpPr>
          </xdr:nvSpPr>
          <xdr:spPr bwMode="auto">
            <a:xfrm>
              <a:off x="219" y="129"/>
              <a:ext cx="0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476" name="Text Box 44"/>
            <xdr:cNvSpPr txBox="1">
              <a:spLocks noChangeArrowheads="1"/>
            </xdr:cNvSpPr>
          </xdr:nvSpPr>
          <xdr:spPr bwMode="auto">
            <a:xfrm>
              <a:off x="189" y="123"/>
              <a:ext cx="10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  <xdr:sp macro="" textlink="">
          <xdr:nvSpPr>
            <xdr:cNvPr id="19412" name="Line 45"/>
            <xdr:cNvSpPr>
              <a:spLocks noChangeShapeType="1"/>
            </xdr:cNvSpPr>
          </xdr:nvSpPr>
          <xdr:spPr bwMode="auto">
            <a:xfrm>
              <a:off x="172" y="132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13" name="Line 46"/>
            <xdr:cNvSpPr>
              <a:spLocks noChangeShapeType="1"/>
            </xdr:cNvSpPr>
          </xdr:nvSpPr>
          <xdr:spPr bwMode="auto">
            <a:xfrm>
              <a:off x="200" y="132"/>
              <a:ext cx="1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 editAs="oneCell">
    <xdr:from>
      <xdr:col>2</xdr:col>
      <xdr:colOff>161925</xdr:colOff>
      <xdr:row>9</xdr:row>
      <xdr:rowOff>95250</xdr:rowOff>
    </xdr:from>
    <xdr:to>
      <xdr:col>3</xdr:col>
      <xdr:colOff>0</xdr:colOff>
      <xdr:row>10</xdr:row>
      <xdr:rowOff>238125</xdr:rowOff>
    </xdr:to>
    <xdr:grpSp>
      <xdr:nvGrpSpPr>
        <xdr:cNvPr id="19328" name="Group 47"/>
        <xdr:cNvGrpSpPr>
          <a:grpSpLocks/>
        </xdr:cNvGrpSpPr>
      </xdr:nvGrpSpPr>
      <xdr:grpSpPr bwMode="auto">
        <a:xfrm>
          <a:off x="904875" y="2524125"/>
          <a:ext cx="704850" cy="390525"/>
          <a:chOff x="166" y="161"/>
          <a:chExt cx="74" cy="41"/>
        </a:xfrm>
      </xdr:grpSpPr>
      <xdr:sp macro="" textlink="">
        <xdr:nvSpPr>
          <xdr:cNvPr id="19392" name="AutoShape 48"/>
          <xdr:cNvSpPr>
            <a:spLocks noChangeArrowheads="1"/>
          </xdr:cNvSpPr>
        </xdr:nvSpPr>
        <xdr:spPr bwMode="auto">
          <a:xfrm>
            <a:off x="166" y="161"/>
            <a:ext cx="41" cy="25"/>
          </a:xfrm>
          <a:prstGeom prst="parallelogram">
            <a:avLst>
              <a:gd name="adj" fmla="val 410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9393" name="Group 49"/>
          <xdr:cNvGrpSpPr>
            <a:grpSpLocks/>
          </xdr:cNvGrpSpPr>
        </xdr:nvGrpSpPr>
        <xdr:grpSpPr bwMode="auto">
          <a:xfrm>
            <a:off x="166" y="185"/>
            <a:ext cx="31" cy="17"/>
            <a:chOff x="166" y="185"/>
            <a:chExt cx="31" cy="17"/>
          </a:xfrm>
        </xdr:grpSpPr>
        <xdr:grpSp>
          <xdr:nvGrpSpPr>
            <xdr:cNvPr id="19400" name="Group 50"/>
            <xdr:cNvGrpSpPr>
              <a:grpSpLocks/>
            </xdr:cNvGrpSpPr>
          </xdr:nvGrpSpPr>
          <xdr:grpSpPr bwMode="auto">
            <a:xfrm>
              <a:off x="166" y="190"/>
              <a:ext cx="31" cy="7"/>
              <a:chOff x="166" y="190"/>
              <a:chExt cx="31" cy="7"/>
            </a:xfrm>
          </xdr:grpSpPr>
          <xdr:sp macro="" textlink="">
            <xdr:nvSpPr>
              <xdr:cNvPr id="19402" name="Line 51"/>
              <xdr:cNvSpPr>
                <a:spLocks noChangeShapeType="1"/>
              </xdr:cNvSpPr>
            </xdr:nvSpPr>
            <xdr:spPr bwMode="auto">
              <a:xfrm>
                <a:off x="166" y="190"/>
                <a:ext cx="0" cy="7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403" name="Line 52"/>
              <xdr:cNvSpPr>
                <a:spLocks noChangeShapeType="1"/>
              </xdr:cNvSpPr>
            </xdr:nvSpPr>
            <xdr:spPr bwMode="auto">
              <a:xfrm>
                <a:off x="197" y="190"/>
                <a:ext cx="0" cy="7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404" name="Line 53"/>
              <xdr:cNvSpPr>
                <a:spLocks noChangeShapeType="1"/>
              </xdr:cNvSpPr>
            </xdr:nvSpPr>
            <xdr:spPr bwMode="auto">
              <a:xfrm>
                <a:off x="166" y="194"/>
                <a:ext cx="9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405" name="Line 54"/>
              <xdr:cNvSpPr>
                <a:spLocks noChangeShapeType="1"/>
              </xdr:cNvSpPr>
            </xdr:nvSpPr>
            <xdr:spPr bwMode="auto">
              <a:xfrm>
                <a:off x="190" y="194"/>
                <a:ext cx="7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8487" name="Text Box 55"/>
            <xdr:cNvSpPr txBox="1">
              <a:spLocks noChangeArrowheads="1"/>
            </xdr:cNvSpPr>
          </xdr:nvSpPr>
          <xdr:spPr bwMode="auto">
            <a:xfrm>
              <a:off x="177" y="185"/>
              <a:ext cx="14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  <xdr:grpSp>
        <xdr:nvGrpSpPr>
          <xdr:cNvPr id="19394" name="Group 56"/>
          <xdr:cNvGrpSpPr>
            <a:grpSpLocks/>
          </xdr:cNvGrpSpPr>
        </xdr:nvGrpSpPr>
        <xdr:grpSpPr bwMode="auto">
          <a:xfrm>
            <a:off x="216" y="161"/>
            <a:ext cx="24" cy="26"/>
            <a:chOff x="216" y="161"/>
            <a:chExt cx="24" cy="26"/>
          </a:xfrm>
        </xdr:grpSpPr>
        <xdr:grpSp>
          <xdr:nvGrpSpPr>
            <xdr:cNvPr id="19395" name="Group 57"/>
            <xdr:cNvGrpSpPr>
              <a:grpSpLocks/>
            </xdr:cNvGrpSpPr>
          </xdr:nvGrpSpPr>
          <xdr:grpSpPr bwMode="auto">
            <a:xfrm>
              <a:off x="216" y="161"/>
              <a:ext cx="13" cy="26"/>
              <a:chOff x="214" y="161"/>
              <a:chExt cx="13" cy="26"/>
            </a:xfrm>
          </xdr:grpSpPr>
          <xdr:sp macro="" textlink="">
            <xdr:nvSpPr>
              <xdr:cNvPr id="19397" name="Line 58"/>
              <xdr:cNvSpPr>
                <a:spLocks noChangeShapeType="1"/>
              </xdr:cNvSpPr>
            </xdr:nvSpPr>
            <xdr:spPr bwMode="auto">
              <a:xfrm>
                <a:off x="214" y="161"/>
                <a:ext cx="13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398" name="Line 59"/>
              <xdr:cNvSpPr>
                <a:spLocks noChangeShapeType="1"/>
              </xdr:cNvSpPr>
            </xdr:nvSpPr>
            <xdr:spPr bwMode="auto">
              <a:xfrm>
                <a:off x="223" y="161"/>
                <a:ext cx="0" cy="26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399" name="Line 60"/>
              <xdr:cNvSpPr>
                <a:spLocks noChangeShapeType="1"/>
              </xdr:cNvSpPr>
            </xdr:nvSpPr>
            <xdr:spPr bwMode="auto">
              <a:xfrm>
                <a:off x="214" y="187"/>
                <a:ext cx="13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8493" name="Text Box 61"/>
            <xdr:cNvSpPr txBox="1">
              <a:spLocks noChangeArrowheads="1"/>
            </xdr:cNvSpPr>
          </xdr:nvSpPr>
          <xdr:spPr bwMode="auto">
            <a:xfrm>
              <a:off x="226" y="165"/>
              <a:ext cx="14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H</a:t>
              </a:r>
            </a:p>
          </xdr:txBody>
        </xdr:sp>
      </xdr:grpSp>
    </xdr:grpSp>
    <xdr:clientData/>
  </xdr:twoCellAnchor>
  <xdr:twoCellAnchor editAs="oneCell">
    <xdr:from>
      <xdr:col>2</xdr:col>
      <xdr:colOff>95250</xdr:colOff>
      <xdr:row>12</xdr:row>
      <xdr:rowOff>85725</xdr:rowOff>
    </xdr:from>
    <xdr:to>
      <xdr:col>3</xdr:col>
      <xdr:colOff>0</xdr:colOff>
      <xdr:row>13</xdr:row>
      <xdr:rowOff>238125</xdr:rowOff>
    </xdr:to>
    <xdr:grpSp>
      <xdr:nvGrpSpPr>
        <xdr:cNvPr id="19329" name="Group 62"/>
        <xdr:cNvGrpSpPr>
          <a:grpSpLocks/>
        </xdr:cNvGrpSpPr>
      </xdr:nvGrpSpPr>
      <xdr:grpSpPr bwMode="auto">
        <a:xfrm>
          <a:off x="838200" y="3200400"/>
          <a:ext cx="771525" cy="400050"/>
          <a:chOff x="160" y="292"/>
          <a:chExt cx="81" cy="42"/>
        </a:xfrm>
      </xdr:grpSpPr>
      <xdr:sp macro="" textlink="">
        <xdr:nvSpPr>
          <xdr:cNvPr id="19380" name="Oval 63"/>
          <xdr:cNvSpPr>
            <a:spLocks noChangeArrowheads="1"/>
          </xdr:cNvSpPr>
        </xdr:nvSpPr>
        <xdr:spPr bwMode="auto">
          <a:xfrm>
            <a:off x="160" y="292"/>
            <a:ext cx="51" cy="2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9381" name="Group 64"/>
          <xdr:cNvGrpSpPr>
            <a:grpSpLocks/>
          </xdr:cNvGrpSpPr>
        </xdr:nvGrpSpPr>
        <xdr:grpSpPr bwMode="auto">
          <a:xfrm>
            <a:off x="218" y="292"/>
            <a:ext cx="23" cy="25"/>
            <a:chOff x="217" y="224"/>
            <a:chExt cx="23" cy="26"/>
          </a:xfrm>
        </xdr:grpSpPr>
        <xdr:sp macro="" textlink="">
          <xdr:nvSpPr>
            <xdr:cNvPr id="19388" name="Line 65"/>
            <xdr:cNvSpPr>
              <a:spLocks noChangeShapeType="1"/>
            </xdr:cNvSpPr>
          </xdr:nvSpPr>
          <xdr:spPr bwMode="auto">
            <a:xfrm>
              <a:off x="217" y="25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89" name="Line 66"/>
            <xdr:cNvSpPr>
              <a:spLocks noChangeShapeType="1"/>
            </xdr:cNvSpPr>
          </xdr:nvSpPr>
          <xdr:spPr bwMode="auto">
            <a:xfrm>
              <a:off x="217" y="22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90" name="Line 67"/>
            <xdr:cNvSpPr>
              <a:spLocks noChangeShapeType="1"/>
            </xdr:cNvSpPr>
          </xdr:nvSpPr>
          <xdr:spPr bwMode="auto">
            <a:xfrm>
              <a:off x="225" y="224"/>
              <a:ext cx="0" cy="2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00" name="Text Box 68"/>
            <xdr:cNvSpPr txBox="1">
              <a:spLocks noChangeArrowheads="1"/>
            </xdr:cNvSpPr>
          </xdr:nvSpPr>
          <xdr:spPr bwMode="auto">
            <a:xfrm>
              <a:off x="226" y="227"/>
              <a:ext cx="14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H</a:t>
              </a:r>
            </a:p>
          </xdr:txBody>
        </xdr:sp>
      </xdr:grpSp>
      <xdr:grpSp>
        <xdr:nvGrpSpPr>
          <xdr:cNvPr id="19382" name="Group 69"/>
          <xdr:cNvGrpSpPr>
            <a:grpSpLocks/>
          </xdr:cNvGrpSpPr>
        </xdr:nvGrpSpPr>
        <xdr:grpSpPr bwMode="auto">
          <a:xfrm>
            <a:off x="160" y="317"/>
            <a:ext cx="51" cy="17"/>
            <a:chOff x="160" y="310"/>
            <a:chExt cx="51" cy="17"/>
          </a:xfrm>
        </xdr:grpSpPr>
        <xdr:sp macro="" textlink="">
          <xdr:nvSpPr>
            <xdr:cNvPr id="19383" name="Line 70"/>
            <xdr:cNvSpPr>
              <a:spLocks noChangeShapeType="1"/>
            </xdr:cNvSpPr>
          </xdr:nvSpPr>
          <xdr:spPr bwMode="auto">
            <a:xfrm>
              <a:off x="160" y="314"/>
              <a:ext cx="0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84" name="Line 71"/>
            <xdr:cNvSpPr>
              <a:spLocks noChangeShapeType="1"/>
            </xdr:cNvSpPr>
          </xdr:nvSpPr>
          <xdr:spPr bwMode="auto">
            <a:xfrm>
              <a:off x="211" y="315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85" name="Line 72"/>
            <xdr:cNvSpPr>
              <a:spLocks noChangeShapeType="1"/>
            </xdr:cNvSpPr>
          </xdr:nvSpPr>
          <xdr:spPr bwMode="auto">
            <a:xfrm>
              <a:off x="160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86" name="Line 73"/>
            <xdr:cNvSpPr>
              <a:spLocks noChangeShapeType="1"/>
            </xdr:cNvSpPr>
          </xdr:nvSpPr>
          <xdr:spPr bwMode="auto">
            <a:xfrm>
              <a:off x="194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06" name="Text Box 74"/>
            <xdr:cNvSpPr txBox="1">
              <a:spLocks noChangeArrowheads="1"/>
            </xdr:cNvSpPr>
          </xdr:nvSpPr>
          <xdr:spPr bwMode="auto">
            <a:xfrm>
              <a:off x="181" y="310"/>
              <a:ext cx="14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</xdr:grpSp>
    <xdr:clientData/>
  </xdr:twoCellAnchor>
  <xdr:twoCellAnchor editAs="oneCell">
    <xdr:from>
      <xdr:col>2</xdr:col>
      <xdr:colOff>180975</xdr:colOff>
      <xdr:row>15</xdr:row>
      <xdr:rowOff>66675</xdr:rowOff>
    </xdr:from>
    <xdr:to>
      <xdr:col>3</xdr:col>
      <xdr:colOff>0</xdr:colOff>
      <xdr:row>17</xdr:row>
      <xdr:rowOff>123825</xdr:rowOff>
    </xdr:to>
    <xdr:grpSp>
      <xdr:nvGrpSpPr>
        <xdr:cNvPr id="19330" name="Group 75"/>
        <xdr:cNvGrpSpPr>
          <a:grpSpLocks/>
        </xdr:cNvGrpSpPr>
      </xdr:nvGrpSpPr>
      <xdr:grpSpPr bwMode="auto">
        <a:xfrm>
          <a:off x="923925" y="3867150"/>
          <a:ext cx="685800" cy="552450"/>
          <a:chOff x="169" y="351"/>
          <a:chExt cx="72" cy="58"/>
        </a:xfrm>
      </xdr:grpSpPr>
      <xdr:grpSp>
        <xdr:nvGrpSpPr>
          <xdr:cNvPr id="19366" name="Group 76"/>
          <xdr:cNvGrpSpPr>
            <a:grpSpLocks/>
          </xdr:cNvGrpSpPr>
        </xdr:nvGrpSpPr>
        <xdr:grpSpPr bwMode="auto">
          <a:xfrm>
            <a:off x="169" y="351"/>
            <a:ext cx="41" cy="58"/>
            <a:chOff x="921" y="677"/>
            <a:chExt cx="41" cy="66"/>
          </a:xfrm>
        </xdr:grpSpPr>
        <xdr:sp macro="" textlink="">
          <xdr:nvSpPr>
            <xdr:cNvPr id="19378" name="AutoShape 77"/>
            <xdr:cNvSpPr>
              <a:spLocks noChangeArrowheads="1"/>
            </xdr:cNvSpPr>
          </xdr:nvSpPr>
          <xdr:spPr bwMode="auto">
            <a:xfrm>
              <a:off x="921" y="677"/>
              <a:ext cx="41" cy="66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55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10232" y="10800"/>
                  </a:moveTo>
                  <a:cubicBezTo>
                    <a:pt x="10232" y="10486"/>
                    <a:pt x="10486" y="10232"/>
                    <a:pt x="10800" y="10232"/>
                  </a:cubicBezTo>
                  <a:cubicBezTo>
                    <a:pt x="11113" y="10231"/>
                    <a:pt x="11367" y="10486"/>
                    <a:pt x="11368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10232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9" name="Rectangle 78"/>
            <xdr:cNvSpPr>
              <a:spLocks noChangeArrowheads="1"/>
            </xdr:cNvSpPr>
          </xdr:nvSpPr>
          <xdr:spPr bwMode="auto">
            <a:xfrm>
              <a:off x="938" y="702"/>
              <a:ext cx="8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9367" name="Group 79"/>
          <xdr:cNvGrpSpPr>
            <a:grpSpLocks/>
          </xdr:cNvGrpSpPr>
        </xdr:nvGrpSpPr>
        <xdr:grpSpPr bwMode="auto">
          <a:xfrm>
            <a:off x="169" y="380"/>
            <a:ext cx="41" cy="18"/>
            <a:chOff x="160" y="310"/>
            <a:chExt cx="51" cy="18"/>
          </a:xfrm>
        </xdr:grpSpPr>
        <xdr:sp macro="" textlink="">
          <xdr:nvSpPr>
            <xdr:cNvPr id="19373" name="Line 80"/>
            <xdr:cNvSpPr>
              <a:spLocks noChangeShapeType="1"/>
            </xdr:cNvSpPr>
          </xdr:nvSpPr>
          <xdr:spPr bwMode="auto">
            <a:xfrm>
              <a:off x="160" y="314"/>
              <a:ext cx="0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4" name="Line 81"/>
            <xdr:cNvSpPr>
              <a:spLocks noChangeShapeType="1"/>
            </xdr:cNvSpPr>
          </xdr:nvSpPr>
          <xdr:spPr bwMode="auto">
            <a:xfrm>
              <a:off x="211" y="315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5" name="Line 82"/>
            <xdr:cNvSpPr>
              <a:spLocks noChangeShapeType="1"/>
            </xdr:cNvSpPr>
          </xdr:nvSpPr>
          <xdr:spPr bwMode="auto">
            <a:xfrm>
              <a:off x="160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6" name="Line 83"/>
            <xdr:cNvSpPr>
              <a:spLocks noChangeShapeType="1"/>
            </xdr:cNvSpPr>
          </xdr:nvSpPr>
          <xdr:spPr bwMode="auto">
            <a:xfrm>
              <a:off x="194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16" name="Text Box 84"/>
            <xdr:cNvSpPr txBox="1">
              <a:spLocks noChangeArrowheads="1"/>
            </xdr:cNvSpPr>
          </xdr:nvSpPr>
          <xdr:spPr bwMode="auto">
            <a:xfrm>
              <a:off x="181" y="310"/>
              <a:ext cx="12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  <xdr:grpSp>
        <xdr:nvGrpSpPr>
          <xdr:cNvPr id="19368" name="Group 85"/>
          <xdr:cNvGrpSpPr>
            <a:grpSpLocks/>
          </xdr:cNvGrpSpPr>
        </xdr:nvGrpSpPr>
        <xdr:grpSpPr bwMode="auto">
          <a:xfrm>
            <a:off x="218" y="352"/>
            <a:ext cx="23" cy="27"/>
            <a:chOff x="217" y="224"/>
            <a:chExt cx="23" cy="26"/>
          </a:xfrm>
        </xdr:grpSpPr>
        <xdr:sp macro="" textlink="">
          <xdr:nvSpPr>
            <xdr:cNvPr id="19369" name="Line 86"/>
            <xdr:cNvSpPr>
              <a:spLocks noChangeShapeType="1"/>
            </xdr:cNvSpPr>
          </xdr:nvSpPr>
          <xdr:spPr bwMode="auto">
            <a:xfrm>
              <a:off x="217" y="25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0" name="Line 87"/>
            <xdr:cNvSpPr>
              <a:spLocks noChangeShapeType="1"/>
            </xdr:cNvSpPr>
          </xdr:nvSpPr>
          <xdr:spPr bwMode="auto">
            <a:xfrm>
              <a:off x="217" y="22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71" name="Line 88"/>
            <xdr:cNvSpPr>
              <a:spLocks noChangeShapeType="1"/>
            </xdr:cNvSpPr>
          </xdr:nvSpPr>
          <xdr:spPr bwMode="auto">
            <a:xfrm>
              <a:off x="225" y="224"/>
              <a:ext cx="0" cy="2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21" name="Text Box 89"/>
            <xdr:cNvSpPr txBox="1">
              <a:spLocks noChangeArrowheads="1"/>
            </xdr:cNvSpPr>
          </xdr:nvSpPr>
          <xdr:spPr bwMode="auto">
            <a:xfrm>
              <a:off x="226" y="227"/>
              <a:ext cx="14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H</a:t>
              </a:r>
            </a:p>
          </xdr:txBody>
        </xdr:sp>
      </xdr:grpSp>
    </xdr:grpSp>
    <xdr:clientData/>
  </xdr:twoCellAnchor>
  <xdr:twoCellAnchor editAs="oneCell">
    <xdr:from>
      <xdr:col>8</xdr:col>
      <xdr:colOff>200025</xdr:colOff>
      <xdr:row>3</xdr:row>
      <xdr:rowOff>0</xdr:rowOff>
    </xdr:from>
    <xdr:to>
      <xdr:col>8</xdr:col>
      <xdr:colOff>866775</xdr:colOff>
      <xdr:row>5</xdr:row>
      <xdr:rowOff>9525</xdr:rowOff>
    </xdr:to>
    <xdr:grpSp>
      <xdr:nvGrpSpPr>
        <xdr:cNvPr id="19331" name="Group 90"/>
        <xdr:cNvGrpSpPr>
          <a:grpSpLocks/>
        </xdr:cNvGrpSpPr>
      </xdr:nvGrpSpPr>
      <xdr:grpSpPr bwMode="auto">
        <a:xfrm>
          <a:off x="5419725" y="1057275"/>
          <a:ext cx="666750" cy="504825"/>
          <a:chOff x="166" y="220"/>
          <a:chExt cx="70" cy="53"/>
        </a:xfrm>
      </xdr:grpSpPr>
      <xdr:sp macro="" textlink="">
        <xdr:nvSpPr>
          <xdr:cNvPr id="19348" name="AutoShape 91"/>
          <xdr:cNvSpPr>
            <a:spLocks noChangeArrowheads="1"/>
          </xdr:cNvSpPr>
        </xdr:nvSpPr>
        <xdr:spPr bwMode="auto">
          <a:xfrm rot="10800000">
            <a:off x="166" y="237"/>
            <a:ext cx="43" cy="2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3516 w 21600"/>
              <a:gd name="T13" fmla="*/ 3240 h 21600"/>
              <a:gd name="T14" fmla="*/ 18084 w 21600"/>
              <a:gd name="T15" fmla="*/ 1836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3571" y="21600"/>
                </a:lnTo>
                <a:lnTo>
                  <a:pt x="18029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9349" name="Group 92"/>
          <xdr:cNvGrpSpPr>
            <a:grpSpLocks/>
          </xdr:cNvGrpSpPr>
        </xdr:nvGrpSpPr>
        <xdr:grpSpPr bwMode="auto">
          <a:xfrm>
            <a:off x="217" y="236"/>
            <a:ext cx="19" cy="20"/>
            <a:chOff x="217" y="236"/>
            <a:chExt cx="19" cy="20"/>
          </a:xfrm>
        </xdr:grpSpPr>
        <xdr:sp macro="" textlink="">
          <xdr:nvSpPr>
            <xdr:cNvPr id="19362" name="Line 93"/>
            <xdr:cNvSpPr>
              <a:spLocks noChangeShapeType="1"/>
            </xdr:cNvSpPr>
          </xdr:nvSpPr>
          <xdr:spPr bwMode="auto">
            <a:xfrm>
              <a:off x="217" y="25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63" name="Line 94"/>
            <xdr:cNvSpPr>
              <a:spLocks noChangeShapeType="1"/>
            </xdr:cNvSpPr>
          </xdr:nvSpPr>
          <xdr:spPr bwMode="auto">
            <a:xfrm>
              <a:off x="217" y="23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64" name="Line 95"/>
            <xdr:cNvSpPr>
              <a:spLocks noChangeShapeType="1"/>
            </xdr:cNvSpPr>
          </xdr:nvSpPr>
          <xdr:spPr bwMode="auto">
            <a:xfrm>
              <a:off x="225" y="236"/>
              <a:ext cx="0" cy="2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28" name="Text Box 96"/>
            <xdr:cNvSpPr txBox="1">
              <a:spLocks noChangeArrowheads="1"/>
            </xdr:cNvSpPr>
          </xdr:nvSpPr>
          <xdr:spPr bwMode="auto">
            <a:xfrm>
              <a:off x="226" y="238"/>
              <a:ext cx="10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H</a:t>
              </a:r>
            </a:p>
          </xdr:txBody>
        </xdr:sp>
      </xdr:grpSp>
      <xdr:grpSp>
        <xdr:nvGrpSpPr>
          <xdr:cNvPr id="19350" name="Group 97"/>
          <xdr:cNvGrpSpPr>
            <a:grpSpLocks/>
          </xdr:cNvGrpSpPr>
        </xdr:nvGrpSpPr>
        <xdr:grpSpPr bwMode="auto">
          <a:xfrm>
            <a:off x="166" y="256"/>
            <a:ext cx="42" cy="17"/>
            <a:chOff x="160" y="310"/>
            <a:chExt cx="51" cy="17"/>
          </a:xfrm>
        </xdr:grpSpPr>
        <xdr:sp macro="" textlink="">
          <xdr:nvSpPr>
            <xdr:cNvPr id="19357" name="Line 98"/>
            <xdr:cNvSpPr>
              <a:spLocks noChangeShapeType="1"/>
            </xdr:cNvSpPr>
          </xdr:nvSpPr>
          <xdr:spPr bwMode="auto">
            <a:xfrm>
              <a:off x="160" y="314"/>
              <a:ext cx="0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8" name="Line 99"/>
            <xdr:cNvSpPr>
              <a:spLocks noChangeShapeType="1"/>
            </xdr:cNvSpPr>
          </xdr:nvSpPr>
          <xdr:spPr bwMode="auto">
            <a:xfrm>
              <a:off x="211" y="315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9" name="Line 100"/>
            <xdr:cNvSpPr>
              <a:spLocks noChangeShapeType="1"/>
            </xdr:cNvSpPr>
          </xdr:nvSpPr>
          <xdr:spPr bwMode="auto">
            <a:xfrm>
              <a:off x="160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60" name="Line 101"/>
            <xdr:cNvSpPr>
              <a:spLocks noChangeShapeType="1"/>
            </xdr:cNvSpPr>
          </xdr:nvSpPr>
          <xdr:spPr bwMode="auto">
            <a:xfrm>
              <a:off x="194" y="319"/>
              <a:ext cx="1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34" name="Text Box 102"/>
            <xdr:cNvSpPr txBox="1">
              <a:spLocks noChangeArrowheads="1"/>
            </xdr:cNvSpPr>
          </xdr:nvSpPr>
          <xdr:spPr bwMode="auto">
            <a:xfrm>
              <a:off x="181" y="310"/>
              <a:ext cx="16" cy="1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  <xdr:grpSp>
        <xdr:nvGrpSpPr>
          <xdr:cNvPr id="19351" name="Group 103"/>
          <xdr:cNvGrpSpPr>
            <a:grpSpLocks/>
          </xdr:cNvGrpSpPr>
        </xdr:nvGrpSpPr>
        <xdr:grpSpPr bwMode="auto">
          <a:xfrm>
            <a:off x="174" y="220"/>
            <a:ext cx="28" cy="18"/>
            <a:chOff x="174" y="213"/>
            <a:chExt cx="28" cy="18"/>
          </a:xfrm>
        </xdr:grpSpPr>
        <xdr:sp macro="" textlink="">
          <xdr:nvSpPr>
            <xdr:cNvPr id="19352" name="Line 104"/>
            <xdr:cNvSpPr>
              <a:spLocks noChangeShapeType="1"/>
            </xdr:cNvSpPr>
          </xdr:nvSpPr>
          <xdr:spPr bwMode="auto">
            <a:xfrm>
              <a:off x="174" y="218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3" name="Line 105"/>
            <xdr:cNvSpPr>
              <a:spLocks noChangeShapeType="1"/>
            </xdr:cNvSpPr>
          </xdr:nvSpPr>
          <xdr:spPr bwMode="auto">
            <a:xfrm>
              <a:off x="202" y="218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4" name="Line 106"/>
            <xdr:cNvSpPr>
              <a:spLocks noChangeShapeType="1"/>
            </xdr:cNvSpPr>
          </xdr:nvSpPr>
          <xdr:spPr bwMode="auto">
            <a:xfrm>
              <a:off x="174" y="222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5" name="Line 107"/>
            <xdr:cNvSpPr>
              <a:spLocks noChangeShapeType="1"/>
            </xdr:cNvSpPr>
          </xdr:nvSpPr>
          <xdr:spPr bwMode="auto">
            <a:xfrm>
              <a:off x="196" y="222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540" name="Text Box 108"/>
            <xdr:cNvSpPr txBox="1">
              <a:spLocks noChangeArrowheads="1"/>
            </xdr:cNvSpPr>
          </xdr:nvSpPr>
          <xdr:spPr bwMode="auto">
            <a:xfrm>
              <a:off x="184" y="213"/>
              <a:ext cx="10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27432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0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</xdr:grpSp>
    <xdr:clientData/>
  </xdr:twoCellAnchor>
  <xdr:twoCellAnchor editAs="oneCell">
    <xdr:from>
      <xdr:col>8</xdr:col>
      <xdr:colOff>276225</xdr:colOff>
      <xdr:row>18</xdr:row>
      <xdr:rowOff>66675</xdr:rowOff>
    </xdr:from>
    <xdr:to>
      <xdr:col>8</xdr:col>
      <xdr:colOff>714375</xdr:colOff>
      <xdr:row>20</xdr:row>
      <xdr:rowOff>19050</xdr:rowOff>
    </xdr:to>
    <xdr:grpSp>
      <xdr:nvGrpSpPr>
        <xdr:cNvPr id="19332" name="Group 109"/>
        <xdr:cNvGrpSpPr>
          <a:grpSpLocks/>
        </xdr:cNvGrpSpPr>
      </xdr:nvGrpSpPr>
      <xdr:grpSpPr bwMode="auto">
        <a:xfrm>
          <a:off x="5495925" y="4552950"/>
          <a:ext cx="438150" cy="447675"/>
          <a:chOff x="167" y="604"/>
          <a:chExt cx="45" cy="48"/>
        </a:xfrm>
      </xdr:grpSpPr>
      <xdr:sp macro="" textlink="">
        <xdr:nvSpPr>
          <xdr:cNvPr id="19342" name="AutoShape 110"/>
          <xdr:cNvSpPr>
            <a:spLocks noChangeArrowheads="1"/>
          </xdr:cNvSpPr>
        </xdr:nvSpPr>
        <xdr:spPr bwMode="auto">
          <a:xfrm>
            <a:off x="167" y="604"/>
            <a:ext cx="40" cy="39"/>
          </a:xfrm>
          <a:prstGeom prst="octagon">
            <a:avLst>
              <a:gd name="adj" fmla="val 29287"/>
            </a:avLst>
          </a:prstGeom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543" name="Text Box 111"/>
          <xdr:cNvSpPr txBox="1">
            <a:spLocks noChangeArrowheads="1"/>
          </xdr:cNvSpPr>
        </xdr:nvSpPr>
        <xdr:spPr bwMode="auto">
          <a:xfrm>
            <a:off x="185" y="605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3366FF" mc:Ignorable="a14" a14:legacySpreadsheetColorIndex="48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FFFFFF"/>
                </a:solidFill>
                <a:latin typeface="黑体"/>
                <a:ea typeface="黑体"/>
              </a:rPr>
              <a:t>R</a:t>
            </a:r>
          </a:p>
        </xdr:txBody>
      </xdr:sp>
      <xdr:sp macro="" textlink="">
        <xdr:nvSpPr>
          <xdr:cNvPr id="19344" name="Line 112"/>
          <xdr:cNvSpPr>
            <a:spLocks noChangeShapeType="1"/>
          </xdr:cNvSpPr>
        </xdr:nvSpPr>
        <xdr:spPr bwMode="auto">
          <a:xfrm>
            <a:off x="178" y="604"/>
            <a:ext cx="9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45" name="Text Box 113"/>
          <xdr:cNvSpPr txBox="1">
            <a:spLocks noChangeArrowheads="1"/>
          </xdr:cNvSpPr>
        </xdr:nvSpPr>
        <xdr:spPr bwMode="auto">
          <a:xfrm>
            <a:off x="200" y="630"/>
            <a:ext cx="1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3366FF" mc:Ignorable="a14" a14:legacySpreadsheetColorIndex="48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200" b="1" i="0" u="none" strike="noStrike" baseline="0">
                <a:solidFill>
                  <a:srgbClr val="3366FF"/>
                </a:solidFill>
                <a:latin typeface="宋体"/>
                <a:ea typeface="宋体"/>
              </a:rPr>
              <a:t>n</a:t>
            </a:r>
          </a:p>
        </xdr:txBody>
      </xdr:sp>
      <xdr:sp macro="" textlink="">
        <xdr:nvSpPr>
          <xdr:cNvPr id="19346" name="Line 114"/>
          <xdr:cNvSpPr>
            <a:spLocks noChangeShapeType="1"/>
          </xdr:cNvSpPr>
        </xdr:nvSpPr>
        <xdr:spPr bwMode="auto">
          <a:xfrm flipH="1">
            <a:off x="168" y="624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7" name="Text Box 115"/>
          <xdr:cNvSpPr txBox="1">
            <a:spLocks noChangeArrowheads="1"/>
          </xdr:cNvSpPr>
        </xdr:nvSpPr>
        <xdr:spPr bwMode="auto">
          <a:xfrm>
            <a:off x="171" y="621"/>
            <a:ext cx="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3366FF" mc:Ignorable="a14" a14:legacySpreadsheetColorIndex="48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1" i="0" u="none" strike="noStrike" baseline="0">
                <a:solidFill>
                  <a:srgbClr val="FFFFFF"/>
                </a:solidFill>
                <a:latin typeface="黑体"/>
                <a:ea typeface="黑体"/>
              </a:rPr>
              <a:t>r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1724025</xdr:colOff>
          <xdr:row>18</xdr:row>
          <xdr:rowOff>228600</xdr:rowOff>
        </xdr:to>
        <xdr:sp macro="" textlink="">
          <xdr:nvSpPr>
            <xdr:cNvPr id="18548" name="Drop Down 116" hidden="1">
              <a:extLst>
                <a:ext uri="{63B3BB69-23CF-44E3-9099-C40C66FF867C}">
                  <a14:compatExt spid="_x0000_s18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142875</xdr:colOff>
      <xdr:row>6</xdr:row>
      <xdr:rowOff>85725</xdr:rowOff>
    </xdr:from>
    <xdr:to>
      <xdr:col>8</xdr:col>
      <xdr:colOff>790575</xdr:colOff>
      <xdr:row>7</xdr:row>
      <xdr:rowOff>180975</xdr:rowOff>
    </xdr:to>
    <xdr:grpSp>
      <xdr:nvGrpSpPr>
        <xdr:cNvPr id="19333" name="Group 125"/>
        <xdr:cNvGrpSpPr>
          <a:grpSpLocks/>
        </xdr:cNvGrpSpPr>
      </xdr:nvGrpSpPr>
      <xdr:grpSpPr bwMode="auto">
        <a:xfrm>
          <a:off x="5362575" y="1828800"/>
          <a:ext cx="647700" cy="342900"/>
          <a:chOff x="518" y="351"/>
          <a:chExt cx="67" cy="35"/>
        </a:xfrm>
      </xdr:grpSpPr>
      <xdr:sp macro="" textlink="">
        <xdr:nvSpPr>
          <xdr:cNvPr id="19335" name="Freeform 126"/>
          <xdr:cNvSpPr>
            <a:spLocks/>
          </xdr:cNvSpPr>
        </xdr:nvSpPr>
        <xdr:spPr bwMode="auto">
          <a:xfrm>
            <a:off x="518" y="351"/>
            <a:ext cx="59" cy="34"/>
          </a:xfrm>
          <a:custGeom>
            <a:avLst/>
            <a:gdLst>
              <a:gd name="T0" fmla="*/ 23 w 59"/>
              <a:gd name="T1" fmla="*/ 0 h 34"/>
              <a:gd name="T2" fmla="*/ 0 w 59"/>
              <a:gd name="T3" fmla="*/ 34 h 34"/>
              <a:gd name="T4" fmla="*/ 55 w 59"/>
              <a:gd name="T5" fmla="*/ 34 h 34"/>
              <a:gd name="T6" fmla="*/ 59 w 59"/>
              <a:gd name="T7" fmla="*/ 10 h 34"/>
              <a:gd name="T8" fmla="*/ 23 w 59"/>
              <a:gd name="T9" fmla="*/ 0 h 3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9" h="34">
                <a:moveTo>
                  <a:pt x="23" y="0"/>
                </a:moveTo>
                <a:lnTo>
                  <a:pt x="0" y="34"/>
                </a:lnTo>
                <a:lnTo>
                  <a:pt x="55" y="34"/>
                </a:lnTo>
                <a:lnTo>
                  <a:pt x="59" y="10"/>
                </a:lnTo>
                <a:lnTo>
                  <a:pt x="23" y="0"/>
                </a:lnTo>
                <a:close/>
              </a:path>
            </a:pathLst>
          </a:custGeom>
          <a:solidFill>
            <a:srgbClr val="0099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336" name="Line 127"/>
          <xdr:cNvSpPr>
            <a:spLocks noChangeShapeType="1"/>
          </xdr:cNvSpPr>
        </xdr:nvSpPr>
        <xdr:spPr bwMode="auto">
          <a:xfrm rot="-877253">
            <a:off x="544" y="351"/>
            <a:ext cx="3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337" name="Line 128"/>
          <xdr:cNvSpPr>
            <a:spLocks noChangeShapeType="1"/>
          </xdr:cNvSpPr>
        </xdr:nvSpPr>
        <xdr:spPr bwMode="auto">
          <a:xfrm rot="20722747" flipV="1">
            <a:off x="518" y="368"/>
            <a:ext cx="62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1" name="Text Box 129"/>
          <xdr:cNvSpPr txBox="1">
            <a:spLocks noChangeArrowheads="1"/>
          </xdr:cNvSpPr>
        </xdr:nvSpPr>
        <xdr:spPr bwMode="auto">
          <a:xfrm>
            <a:off x="528" y="354"/>
            <a:ext cx="14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rPr>
              <a:t>h1</a:t>
            </a:r>
          </a:p>
        </xdr:txBody>
      </xdr:sp>
      <xdr:sp macro="" textlink="">
        <xdr:nvSpPr>
          <xdr:cNvPr id="18562" name="Text Box 130"/>
          <xdr:cNvSpPr txBox="1">
            <a:spLocks noChangeArrowheads="1"/>
          </xdr:cNvSpPr>
        </xdr:nvSpPr>
        <xdr:spPr bwMode="auto">
          <a:xfrm>
            <a:off x="571" y="366"/>
            <a:ext cx="14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rPr>
              <a:t>h2</a:t>
            </a:r>
          </a:p>
        </xdr:txBody>
      </xdr:sp>
      <xdr:sp macro="" textlink="">
        <xdr:nvSpPr>
          <xdr:cNvPr id="18563" name="Text Box 131"/>
          <xdr:cNvSpPr txBox="1">
            <a:spLocks noChangeArrowheads="1"/>
          </xdr:cNvSpPr>
        </xdr:nvSpPr>
        <xdr:spPr bwMode="auto">
          <a:xfrm>
            <a:off x="550" y="368"/>
            <a:ext cx="10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</a:rPr>
              <a:t>B</a:t>
            </a:r>
          </a:p>
        </xdr:txBody>
      </xdr:sp>
      <xdr:sp macro="" textlink="">
        <xdr:nvSpPr>
          <xdr:cNvPr id="19341" name="Line 132"/>
          <xdr:cNvSpPr>
            <a:spLocks noChangeShapeType="1"/>
          </xdr:cNvSpPr>
        </xdr:nvSpPr>
        <xdr:spPr bwMode="auto">
          <a:xfrm flipH="1" flipV="1">
            <a:off x="564" y="366"/>
            <a:ext cx="8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85725</xdr:colOff>
      <xdr:row>2</xdr:row>
      <xdr:rowOff>142875</xdr:rowOff>
    </xdr:from>
    <xdr:to>
      <xdr:col>5</xdr:col>
      <xdr:colOff>266700</xdr:colOff>
      <xdr:row>2</xdr:row>
      <xdr:rowOff>609600</xdr:rowOff>
    </xdr:to>
    <xdr:pic>
      <xdr:nvPicPr>
        <xdr:cNvPr id="19334" name="Picture 139" descr="面积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19100"/>
          <a:ext cx="3190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0</xdr:rowOff>
    </xdr:from>
    <xdr:to>
      <xdr:col>2</xdr:col>
      <xdr:colOff>428625</xdr:colOff>
      <xdr:row>7</xdr:row>
      <xdr:rowOff>0</xdr:rowOff>
    </xdr:to>
    <xdr:sp macro="" textlink="">
      <xdr:nvSpPr>
        <xdr:cNvPr id="29148" name="Freeform 1"/>
        <xdr:cNvSpPr>
          <a:spLocks/>
        </xdr:cNvSpPr>
      </xdr:nvSpPr>
      <xdr:spPr bwMode="auto">
        <a:xfrm>
          <a:off x="1609725" y="2571750"/>
          <a:ext cx="66675" cy="0"/>
        </a:xfrm>
        <a:custGeom>
          <a:avLst/>
          <a:gdLst>
            <a:gd name="T0" fmla="*/ 2147483646 w 387"/>
            <a:gd name="T1" fmla="*/ 0 h 129"/>
            <a:gd name="T2" fmla="*/ 2147483646 w 387"/>
            <a:gd name="T3" fmla="*/ 0 h 129"/>
            <a:gd name="T4" fmla="*/ 0 w 387"/>
            <a:gd name="T5" fmla="*/ 0 h 129"/>
            <a:gd name="T6" fmla="*/ 2147483646 w 387"/>
            <a:gd name="T7" fmla="*/ 0 h 129"/>
            <a:gd name="T8" fmla="*/ 0 60000 65536"/>
            <a:gd name="T9" fmla="*/ 0 60000 65536"/>
            <a:gd name="T10" fmla="*/ 0 60000 65536"/>
            <a:gd name="T11" fmla="*/ 0 60000 65536"/>
            <a:gd name="T12" fmla="*/ 0 w 387"/>
            <a:gd name="T13" fmla="*/ 0 h 129"/>
            <a:gd name="T14" fmla="*/ 387 w 387"/>
            <a:gd name="T15" fmla="*/ 0 h 12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87" h="129">
              <a:moveTo>
                <a:pt x="387" y="0"/>
              </a:moveTo>
              <a:lnTo>
                <a:pt x="387" y="129"/>
              </a:lnTo>
              <a:lnTo>
                <a:pt x="0" y="65"/>
              </a:lnTo>
              <a:lnTo>
                <a:pt x="387" y="0"/>
              </a:lnTo>
              <a:close/>
            </a:path>
          </a:pathLst>
        </a:custGeom>
        <a:solidFill>
          <a:srgbClr val="FF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1876425</xdr:colOff>
      <xdr:row>7</xdr:row>
      <xdr:rowOff>0</xdr:rowOff>
    </xdr:from>
    <xdr:to>
      <xdr:col>2</xdr:col>
      <xdr:colOff>1943100</xdr:colOff>
      <xdr:row>7</xdr:row>
      <xdr:rowOff>0</xdr:rowOff>
    </xdr:to>
    <xdr:sp macro="" textlink="">
      <xdr:nvSpPr>
        <xdr:cNvPr id="29149" name="Freeform 2"/>
        <xdr:cNvSpPr>
          <a:spLocks/>
        </xdr:cNvSpPr>
      </xdr:nvSpPr>
      <xdr:spPr bwMode="auto">
        <a:xfrm>
          <a:off x="3124200" y="2571750"/>
          <a:ext cx="66675" cy="0"/>
        </a:xfrm>
        <a:custGeom>
          <a:avLst/>
          <a:gdLst>
            <a:gd name="T0" fmla="*/ 0 w 386"/>
            <a:gd name="T1" fmla="*/ 0 h 129"/>
            <a:gd name="T2" fmla="*/ 0 w 386"/>
            <a:gd name="T3" fmla="*/ 0 h 129"/>
            <a:gd name="T4" fmla="*/ 2147483646 w 386"/>
            <a:gd name="T5" fmla="*/ 0 h 129"/>
            <a:gd name="T6" fmla="*/ 0 w 386"/>
            <a:gd name="T7" fmla="*/ 0 h 129"/>
            <a:gd name="T8" fmla="*/ 0 60000 65536"/>
            <a:gd name="T9" fmla="*/ 0 60000 65536"/>
            <a:gd name="T10" fmla="*/ 0 60000 65536"/>
            <a:gd name="T11" fmla="*/ 0 60000 65536"/>
            <a:gd name="T12" fmla="*/ 0 w 386"/>
            <a:gd name="T13" fmla="*/ 0 h 129"/>
            <a:gd name="T14" fmla="*/ 386 w 386"/>
            <a:gd name="T15" fmla="*/ 0 h 12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86" h="129">
              <a:moveTo>
                <a:pt x="0" y="0"/>
              </a:moveTo>
              <a:lnTo>
                <a:pt x="0" y="129"/>
              </a:lnTo>
              <a:lnTo>
                <a:pt x="386" y="65"/>
              </a:lnTo>
              <a:lnTo>
                <a:pt x="0" y="0"/>
              </a:lnTo>
              <a:close/>
            </a:path>
          </a:pathLst>
        </a:custGeom>
        <a:solidFill>
          <a:srgbClr val="FF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209550</xdr:colOff>
      <xdr:row>14</xdr:row>
      <xdr:rowOff>28575</xdr:rowOff>
    </xdr:from>
    <xdr:to>
      <xdr:col>2</xdr:col>
      <xdr:colOff>1685925</xdr:colOff>
      <xdr:row>18</xdr:row>
      <xdr:rowOff>228600</xdr:rowOff>
    </xdr:to>
    <xdr:grpSp>
      <xdr:nvGrpSpPr>
        <xdr:cNvPr id="29150" name="Group 3"/>
        <xdr:cNvGrpSpPr>
          <a:grpSpLocks/>
        </xdr:cNvGrpSpPr>
      </xdr:nvGrpSpPr>
      <xdr:grpSpPr bwMode="auto">
        <a:xfrm>
          <a:off x="1457325" y="4800600"/>
          <a:ext cx="1476375" cy="1457325"/>
          <a:chOff x="139" y="457"/>
          <a:chExt cx="175" cy="117"/>
        </a:xfrm>
      </xdr:grpSpPr>
      <xdr:sp macro="" textlink="">
        <xdr:nvSpPr>
          <xdr:cNvPr id="30325" name="Rectangle 4"/>
          <xdr:cNvSpPr>
            <a:spLocks noChangeArrowheads="1"/>
          </xdr:cNvSpPr>
        </xdr:nvSpPr>
        <xdr:spPr bwMode="auto">
          <a:xfrm>
            <a:off x="313" y="539"/>
            <a:ext cx="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326" name="Freeform 5"/>
          <xdr:cNvSpPr>
            <a:spLocks/>
          </xdr:cNvSpPr>
        </xdr:nvSpPr>
        <xdr:spPr bwMode="auto">
          <a:xfrm>
            <a:off x="139" y="482"/>
            <a:ext cx="175" cy="59"/>
          </a:xfrm>
          <a:custGeom>
            <a:avLst/>
            <a:gdLst>
              <a:gd name="T0" fmla="*/ 0 w 17823"/>
              <a:gd name="T1" fmla="*/ 0 h 6148"/>
              <a:gd name="T2" fmla="*/ 0 w 17823"/>
              <a:gd name="T3" fmla="*/ 0 h 6148"/>
              <a:gd name="T4" fmla="*/ 0 w 17823"/>
              <a:gd name="T5" fmla="*/ 0 h 6148"/>
              <a:gd name="T6" fmla="*/ 0 w 17823"/>
              <a:gd name="T7" fmla="*/ 0 h 6148"/>
              <a:gd name="T8" fmla="*/ 0 w 17823"/>
              <a:gd name="T9" fmla="*/ 0 h 6148"/>
              <a:gd name="T10" fmla="*/ 0 w 17823"/>
              <a:gd name="T11" fmla="*/ 0 h 6148"/>
              <a:gd name="T12" fmla="*/ 0 w 17823"/>
              <a:gd name="T13" fmla="*/ 0 h 6148"/>
              <a:gd name="T14" fmla="*/ 0 w 17823"/>
              <a:gd name="T15" fmla="*/ 0 h 6148"/>
              <a:gd name="T16" fmla="*/ 0 w 17823"/>
              <a:gd name="T17" fmla="*/ 0 h 6148"/>
              <a:gd name="T18" fmla="*/ 0 w 17823"/>
              <a:gd name="T19" fmla="*/ 0 h 6148"/>
              <a:gd name="T20" fmla="*/ 0 w 17823"/>
              <a:gd name="T21" fmla="*/ 0 h 6148"/>
              <a:gd name="T22" fmla="*/ 0 w 17823"/>
              <a:gd name="T23" fmla="*/ 0 h 6148"/>
              <a:gd name="T24" fmla="*/ 0 w 17823"/>
              <a:gd name="T25" fmla="*/ 0 h 6148"/>
              <a:gd name="T26" fmla="*/ 0 w 17823"/>
              <a:gd name="T27" fmla="*/ 0 h 6148"/>
              <a:gd name="T28" fmla="*/ 0 w 17823"/>
              <a:gd name="T29" fmla="*/ 0 h 6148"/>
              <a:gd name="T30" fmla="*/ 0 w 17823"/>
              <a:gd name="T31" fmla="*/ 0 h 6148"/>
              <a:gd name="T32" fmla="*/ 0 w 17823"/>
              <a:gd name="T33" fmla="*/ 0 h 6148"/>
              <a:gd name="T34" fmla="*/ 0 w 17823"/>
              <a:gd name="T35" fmla="*/ 0 h 6148"/>
              <a:gd name="T36" fmla="*/ 0 w 17823"/>
              <a:gd name="T37" fmla="*/ 0 h 6148"/>
              <a:gd name="T38" fmla="*/ 0 w 17823"/>
              <a:gd name="T39" fmla="*/ 0 h 6148"/>
              <a:gd name="T40" fmla="*/ 0 w 17823"/>
              <a:gd name="T41" fmla="*/ 0 h 6148"/>
              <a:gd name="T42" fmla="*/ 0 w 17823"/>
              <a:gd name="T43" fmla="*/ 0 h 6148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7823"/>
              <a:gd name="T67" fmla="*/ 0 h 6148"/>
              <a:gd name="T68" fmla="*/ 17823 w 17823"/>
              <a:gd name="T69" fmla="*/ 6148 h 6148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7823" h="6148">
                <a:moveTo>
                  <a:pt x="17823" y="6148"/>
                </a:moveTo>
                <a:lnTo>
                  <a:pt x="17350" y="5099"/>
                </a:lnTo>
                <a:lnTo>
                  <a:pt x="16754" y="4114"/>
                </a:lnTo>
                <a:lnTo>
                  <a:pt x="16044" y="3209"/>
                </a:lnTo>
                <a:lnTo>
                  <a:pt x="15229" y="2395"/>
                </a:lnTo>
                <a:lnTo>
                  <a:pt x="14323" y="1685"/>
                </a:lnTo>
                <a:lnTo>
                  <a:pt x="13338" y="1091"/>
                </a:lnTo>
                <a:lnTo>
                  <a:pt x="12289" y="619"/>
                </a:lnTo>
                <a:lnTo>
                  <a:pt x="11191" y="276"/>
                </a:lnTo>
                <a:lnTo>
                  <a:pt x="10060" y="70"/>
                </a:lnTo>
                <a:lnTo>
                  <a:pt x="8912" y="0"/>
                </a:lnTo>
                <a:lnTo>
                  <a:pt x="7763" y="70"/>
                </a:lnTo>
                <a:lnTo>
                  <a:pt x="6632" y="276"/>
                </a:lnTo>
                <a:lnTo>
                  <a:pt x="5534" y="619"/>
                </a:lnTo>
                <a:lnTo>
                  <a:pt x="4485" y="1091"/>
                </a:lnTo>
                <a:lnTo>
                  <a:pt x="3500" y="1685"/>
                </a:lnTo>
                <a:lnTo>
                  <a:pt x="2594" y="2395"/>
                </a:lnTo>
                <a:lnTo>
                  <a:pt x="1780" y="3209"/>
                </a:lnTo>
                <a:lnTo>
                  <a:pt x="1069" y="4114"/>
                </a:lnTo>
                <a:lnTo>
                  <a:pt x="473" y="5099"/>
                </a:lnTo>
                <a:lnTo>
                  <a:pt x="0" y="6148"/>
                </a:lnTo>
                <a:lnTo>
                  <a:pt x="1" y="614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7" name="Freeform 6"/>
          <xdr:cNvSpPr>
            <a:spLocks/>
          </xdr:cNvSpPr>
        </xdr:nvSpPr>
        <xdr:spPr bwMode="auto">
          <a:xfrm>
            <a:off x="142" y="506"/>
            <a:ext cx="85" cy="68"/>
          </a:xfrm>
          <a:custGeom>
            <a:avLst/>
            <a:gdLst>
              <a:gd name="T0" fmla="*/ 0 w 8662"/>
              <a:gd name="T1" fmla="*/ 0 h 7120"/>
              <a:gd name="T2" fmla="*/ 0 w 8662"/>
              <a:gd name="T3" fmla="*/ 0 h 7120"/>
              <a:gd name="T4" fmla="*/ 0 w 8662"/>
              <a:gd name="T5" fmla="*/ 0 h 7120"/>
              <a:gd name="T6" fmla="*/ 0 60000 65536"/>
              <a:gd name="T7" fmla="*/ 0 60000 65536"/>
              <a:gd name="T8" fmla="*/ 0 60000 65536"/>
              <a:gd name="T9" fmla="*/ 0 w 8662"/>
              <a:gd name="T10" fmla="*/ 0 h 7120"/>
              <a:gd name="T11" fmla="*/ 8662 w 8662"/>
              <a:gd name="T12" fmla="*/ 7120 h 71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662" h="7120">
                <a:moveTo>
                  <a:pt x="8662" y="712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8" name="Freeform 7"/>
          <xdr:cNvSpPr>
            <a:spLocks/>
          </xdr:cNvSpPr>
        </xdr:nvSpPr>
        <xdr:spPr bwMode="auto">
          <a:xfrm>
            <a:off x="227" y="506"/>
            <a:ext cx="87" cy="68"/>
          </a:xfrm>
          <a:custGeom>
            <a:avLst/>
            <a:gdLst>
              <a:gd name="T0" fmla="*/ 0 w 8908"/>
              <a:gd name="T1" fmla="*/ 0 h 7155"/>
              <a:gd name="T2" fmla="*/ 0 w 8908"/>
              <a:gd name="T3" fmla="*/ 0 h 7155"/>
              <a:gd name="T4" fmla="*/ 0 w 8908"/>
              <a:gd name="T5" fmla="*/ 0 h 7155"/>
              <a:gd name="T6" fmla="*/ 0 60000 65536"/>
              <a:gd name="T7" fmla="*/ 0 60000 65536"/>
              <a:gd name="T8" fmla="*/ 0 60000 65536"/>
              <a:gd name="T9" fmla="*/ 0 w 8908"/>
              <a:gd name="T10" fmla="*/ 0 h 7155"/>
              <a:gd name="T11" fmla="*/ 8908 w 8908"/>
              <a:gd name="T12" fmla="*/ 7155 h 71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908" h="7155">
                <a:moveTo>
                  <a:pt x="0" y="7155"/>
                </a:moveTo>
                <a:lnTo>
                  <a:pt x="8907" y="0"/>
                </a:lnTo>
                <a:lnTo>
                  <a:pt x="8908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9" name="Freeform 8"/>
          <xdr:cNvSpPr>
            <a:spLocks/>
          </xdr:cNvSpPr>
        </xdr:nvSpPr>
        <xdr:spPr bwMode="auto">
          <a:xfrm>
            <a:off x="147" y="472"/>
            <a:ext cx="161" cy="39"/>
          </a:xfrm>
          <a:custGeom>
            <a:avLst/>
            <a:gdLst>
              <a:gd name="T0" fmla="*/ 0 w 16474"/>
              <a:gd name="T1" fmla="*/ 0 h 3994"/>
              <a:gd name="T2" fmla="*/ 0 w 16474"/>
              <a:gd name="T3" fmla="*/ 0 h 3994"/>
              <a:gd name="T4" fmla="*/ 0 w 16474"/>
              <a:gd name="T5" fmla="*/ 0 h 3994"/>
              <a:gd name="T6" fmla="*/ 0 w 16474"/>
              <a:gd name="T7" fmla="*/ 0 h 3994"/>
              <a:gd name="T8" fmla="*/ 0 w 16474"/>
              <a:gd name="T9" fmla="*/ 0 h 3994"/>
              <a:gd name="T10" fmla="*/ 0 w 16474"/>
              <a:gd name="T11" fmla="*/ 0 h 3994"/>
              <a:gd name="T12" fmla="*/ 0 w 16474"/>
              <a:gd name="T13" fmla="*/ 0 h 3994"/>
              <a:gd name="T14" fmla="*/ 0 w 16474"/>
              <a:gd name="T15" fmla="*/ 0 h 3994"/>
              <a:gd name="T16" fmla="*/ 0 w 16474"/>
              <a:gd name="T17" fmla="*/ 0 h 3994"/>
              <a:gd name="T18" fmla="*/ 0 w 16474"/>
              <a:gd name="T19" fmla="*/ 0 h 3994"/>
              <a:gd name="T20" fmla="*/ 0 w 16474"/>
              <a:gd name="T21" fmla="*/ 0 h 3994"/>
              <a:gd name="T22" fmla="*/ 0 w 16474"/>
              <a:gd name="T23" fmla="*/ 0 h 3994"/>
              <a:gd name="T24" fmla="*/ 0 w 16474"/>
              <a:gd name="T25" fmla="*/ 0 h 3994"/>
              <a:gd name="T26" fmla="*/ 0 w 16474"/>
              <a:gd name="T27" fmla="*/ 0 h 3994"/>
              <a:gd name="T28" fmla="*/ 0 w 16474"/>
              <a:gd name="T29" fmla="*/ 0 h 3994"/>
              <a:gd name="T30" fmla="*/ 0 w 16474"/>
              <a:gd name="T31" fmla="*/ 0 h 3994"/>
              <a:gd name="T32" fmla="*/ 0 w 16474"/>
              <a:gd name="T33" fmla="*/ 0 h 3994"/>
              <a:gd name="T34" fmla="*/ 0 w 16474"/>
              <a:gd name="T35" fmla="*/ 0 h 399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6474"/>
              <a:gd name="T55" fmla="*/ 0 h 3994"/>
              <a:gd name="T56" fmla="*/ 16474 w 16474"/>
              <a:gd name="T57" fmla="*/ 3994 h 3994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6474" h="3994">
                <a:moveTo>
                  <a:pt x="16474" y="3994"/>
                </a:moveTo>
                <a:lnTo>
                  <a:pt x="15689" y="3113"/>
                </a:lnTo>
                <a:lnTo>
                  <a:pt x="14811" y="2324"/>
                </a:lnTo>
                <a:lnTo>
                  <a:pt x="13851" y="1639"/>
                </a:lnTo>
                <a:lnTo>
                  <a:pt x="12820" y="1065"/>
                </a:lnTo>
                <a:lnTo>
                  <a:pt x="11732" y="609"/>
                </a:lnTo>
                <a:lnTo>
                  <a:pt x="10599" y="277"/>
                </a:lnTo>
                <a:lnTo>
                  <a:pt x="9438" y="74"/>
                </a:lnTo>
                <a:lnTo>
                  <a:pt x="8261" y="0"/>
                </a:lnTo>
                <a:lnTo>
                  <a:pt x="7082" y="60"/>
                </a:lnTo>
                <a:lnTo>
                  <a:pt x="5918" y="249"/>
                </a:lnTo>
                <a:lnTo>
                  <a:pt x="4782" y="568"/>
                </a:lnTo>
                <a:lnTo>
                  <a:pt x="3689" y="1011"/>
                </a:lnTo>
                <a:lnTo>
                  <a:pt x="2652" y="1573"/>
                </a:lnTo>
                <a:lnTo>
                  <a:pt x="1683" y="2246"/>
                </a:lnTo>
                <a:lnTo>
                  <a:pt x="796" y="3025"/>
                </a:lnTo>
                <a:lnTo>
                  <a:pt x="0" y="3897"/>
                </a:lnTo>
                <a:lnTo>
                  <a:pt x="1" y="389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30" name="Freeform 9"/>
          <xdr:cNvSpPr>
            <a:spLocks/>
          </xdr:cNvSpPr>
        </xdr:nvSpPr>
        <xdr:spPr bwMode="auto">
          <a:xfrm>
            <a:off x="147" y="506"/>
            <a:ext cx="2" cy="4"/>
          </a:xfrm>
          <a:custGeom>
            <a:avLst/>
            <a:gdLst>
              <a:gd name="T0" fmla="*/ 0 w 246"/>
              <a:gd name="T1" fmla="*/ 0 h 386"/>
              <a:gd name="T2" fmla="*/ 0 w 246"/>
              <a:gd name="T3" fmla="*/ 0 h 386"/>
              <a:gd name="T4" fmla="*/ 0 w 246"/>
              <a:gd name="T5" fmla="*/ 0 h 386"/>
              <a:gd name="T6" fmla="*/ 0 60000 65536"/>
              <a:gd name="T7" fmla="*/ 0 60000 65536"/>
              <a:gd name="T8" fmla="*/ 0 60000 65536"/>
              <a:gd name="T9" fmla="*/ 0 w 246"/>
              <a:gd name="T10" fmla="*/ 0 h 386"/>
              <a:gd name="T11" fmla="*/ 246 w 246"/>
              <a:gd name="T12" fmla="*/ 386 h 3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6" h="386">
                <a:moveTo>
                  <a:pt x="0" y="386"/>
                </a:moveTo>
                <a:lnTo>
                  <a:pt x="245" y="0"/>
                </a:lnTo>
                <a:lnTo>
                  <a:pt x="24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31" name="Freeform 10"/>
          <xdr:cNvSpPr>
            <a:spLocks/>
          </xdr:cNvSpPr>
        </xdr:nvSpPr>
        <xdr:spPr bwMode="auto">
          <a:xfrm>
            <a:off x="306" y="507"/>
            <a:ext cx="2" cy="3"/>
          </a:xfrm>
          <a:custGeom>
            <a:avLst/>
            <a:gdLst>
              <a:gd name="T0" fmla="*/ 0 w 210"/>
              <a:gd name="T1" fmla="*/ 0 h 386"/>
              <a:gd name="T2" fmla="*/ 0 w 210"/>
              <a:gd name="T3" fmla="*/ 0 h 386"/>
              <a:gd name="T4" fmla="*/ 0 w 210"/>
              <a:gd name="T5" fmla="*/ 0 h 386"/>
              <a:gd name="T6" fmla="*/ 0 60000 65536"/>
              <a:gd name="T7" fmla="*/ 0 60000 65536"/>
              <a:gd name="T8" fmla="*/ 0 60000 65536"/>
              <a:gd name="T9" fmla="*/ 0 w 210"/>
              <a:gd name="T10" fmla="*/ 0 h 386"/>
              <a:gd name="T11" fmla="*/ 210 w 210"/>
              <a:gd name="T12" fmla="*/ 386 h 3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0" h="386">
                <a:moveTo>
                  <a:pt x="210" y="38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32" name="Freeform 11"/>
          <xdr:cNvSpPr>
            <a:spLocks/>
          </xdr:cNvSpPr>
        </xdr:nvSpPr>
        <xdr:spPr bwMode="auto">
          <a:xfrm>
            <a:off x="214" y="552"/>
            <a:ext cx="26" cy="5"/>
          </a:xfrm>
          <a:custGeom>
            <a:avLst/>
            <a:gdLst>
              <a:gd name="T0" fmla="*/ 0 w 2689"/>
              <a:gd name="T1" fmla="*/ 0 h 447"/>
              <a:gd name="T2" fmla="*/ 0 w 2689"/>
              <a:gd name="T3" fmla="*/ 0 h 447"/>
              <a:gd name="T4" fmla="*/ 0 w 2689"/>
              <a:gd name="T5" fmla="*/ 0 h 447"/>
              <a:gd name="T6" fmla="*/ 0 w 2689"/>
              <a:gd name="T7" fmla="*/ 0 h 447"/>
              <a:gd name="T8" fmla="*/ 0 w 2689"/>
              <a:gd name="T9" fmla="*/ 0 h 447"/>
              <a:gd name="T10" fmla="*/ 0 w 2689"/>
              <a:gd name="T11" fmla="*/ 0 h 447"/>
              <a:gd name="T12" fmla="*/ 0 w 2689"/>
              <a:gd name="T13" fmla="*/ 0 h 447"/>
              <a:gd name="T14" fmla="*/ 0 w 2689"/>
              <a:gd name="T15" fmla="*/ 0 h 44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689"/>
              <a:gd name="T25" fmla="*/ 0 h 447"/>
              <a:gd name="T26" fmla="*/ 2689 w 2689"/>
              <a:gd name="T27" fmla="*/ 447 h 447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689" h="447">
                <a:moveTo>
                  <a:pt x="2689" y="447"/>
                </a:moveTo>
                <a:lnTo>
                  <a:pt x="2278" y="205"/>
                </a:lnTo>
                <a:lnTo>
                  <a:pt x="1823" y="53"/>
                </a:lnTo>
                <a:lnTo>
                  <a:pt x="1348" y="0"/>
                </a:lnTo>
                <a:lnTo>
                  <a:pt x="872" y="48"/>
                </a:lnTo>
                <a:lnTo>
                  <a:pt x="416" y="195"/>
                </a:lnTo>
                <a:lnTo>
                  <a:pt x="0" y="432"/>
                </a:lnTo>
                <a:lnTo>
                  <a:pt x="1" y="43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33" name="Freeform 12"/>
          <xdr:cNvSpPr>
            <a:spLocks/>
          </xdr:cNvSpPr>
        </xdr:nvSpPr>
        <xdr:spPr bwMode="auto">
          <a:xfrm>
            <a:off x="240" y="556"/>
            <a:ext cx="4" cy="5"/>
          </a:xfrm>
          <a:custGeom>
            <a:avLst/>
            <a:gdLst>
              <a:gd name="T0" fmla="*/ 0 w 489"/>
              <a:gd name="T1" fmla="*/ 0 h 476"/>
              <a:gd name="T2" fmla="*/ 0 w 489"/>
              <a:gd name="T3" fmla="*/ 0 h 476"/>
              <a:gd name="T4" fmla="*/ 0 w 489"/>
              <a:gd name="T5" fmla="*/ 0 h 476"/>
              <a:gd name="T6" fmla="*/ 0 w 489"/>
              <a:gd name="T7" fmla="*/ 0 h 476"/>
              <a:gd name="T8" fmla="*/ 0 60000 65536"/>
              <a:gd name="T9" fmla="*/ 0 60000 65536"/>
              <a:gd name="T10" fmla="*/ 0 60000 65536"/>
              <a:gd name="T11" fmla="*/ 0 60000 65536"/>
              <a:gd name="T12" fmla="*/ 0 w 489"/>
              <a:gd name="T13" fmla="*/ 0 h 476"/>
              <a:gd name="T14" fmla="*/ 489 w 489"/>
              <a:gd name="T15" fmla="*/ 476 h 47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89" h="476">
                <a:moveTo>
                  <a:pt x="136" y="0"/>
                </a:moveTo>
                <a:lnTo>
                  <a:pt x="0" y="141"/>
                </a:lnTo>
                <a:lnTo>
                  <a:pt x="489" y="476"/>
                </a:lnTo>
                <a:lnTo>
                  <a:pt x="136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334" name="Freeform 13"/>
          <xdr:cNvSpPr>
            <a:spLocks/>
          </xdr:cNvSpPr>
        </xdr:nvSpPr>
        <xdr:spPr bwMode="auto">
          <a:xfrm>
            <a:off x="240" y="556"/>
            <a:ext cx="4" cy="5"/>
          </a:xfrm>
          <a:custGeom>
            <a:avLst/>
            <a:gdLst>
              <a:gd name="T0" fmla="*/ 0 w 489"/>
              <a:gd name="T1" fmla="*/ 0 h 476"/>
              <a:gd name="T2" fmla="*/ 0 w 489"/>
              <a:gd name="T3" fmla="*/ 0 h 476"/>
              <a:gd name="T4" fmla="*/ 0 w 489"/>
              <a:gd name="T5" fmla="*/ 0 h 476"/>
              <a:gd name="T6" fmla="*/ 0 w 489"/>
              <a:gd name="T7" fmla="*/ 0 h 476"/>
              <a:gd name="T8" fmla="*/ 0 60000 65536"/>
              <a:gd name="T9" fmla="*/ 0 60000 65536"/>
              <a:gd name="T10" fmla="*/ 0 60000 65536"/>
              <a:gd name="T11" fmla="*/ 0 60000 65536"/>
              <a:gd name="T12" fmla="*/ 0 w 489"/>
              <a:gd name="T13" fmla="*/ 0 h 476"/>
              <a:gd name="T14" fmla="*/ 489 w 489"/>
              <a:gd name="T15" fmla="*/ 476 h 47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89" h="476">
                <a:moveTo>
                  <a:pt x="136" y="0"/>
                </a:moveTo>
                <a:lnTo>
                  <a:pt x="0" y="141"/>
                </a:lnTo>
                <a:lnTo>
                  <a:pt x="489" y="476"/>
                </a:lnTo>
                <a:lnTo>
                  <a:pt x="13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35" name="Freeform 14"/>
          <xdr:cNvSpPr>
            <a:spLocks/>
          </xdr:cNvSpPr>
        </xdr:nvSpPr>
        <xdr:spPr bwMode="auto">
          <a:xfrm>
            <a:off x="210" y="556"/>
            <a:ext cx="5" cy="5"/>
          </a:xfrm>
          <a:custGeom>
            <a:avLst/>
            <a:gdLst>
              <a:gd name="T0" fmla="*/ 0 w 493"/>
              <a:gd name="T1" fmla="*/ 0 h 472"/>
              <a:gd name="T2" fmla="*/ 0 w 493"/>
              <a:gd name="T3" fmla="*/ 0 h 472"/>
              <a:gd name="T4" fmla="*/ 0 w 493"/>
              <a:gd name="T5" fmla="*/ 0 h 472"/>
              <a:gd name="T6" fmla="*/ 0 w 493"/>
              <a:gd name="T7" fmla="*/ 0 h 472"/>
              <a:gd name="T8" fmla="*/ 0 60000 65536"/>
              <a:gd name="T9" fmla="*/ 0 60000 65536"/>
              <a:gd name="T10" fmla="*/ 0 60000 65536"/>
              <a:gd name="T11" fmla="*/ 0 60000 65536"/>
              <a:gd name="T12" fmla="*/ 0 w 493"/>
              <a:gd name="T13" fmla="*/ 0 h 472"/>
              <a:gd name="T14" fmla="*/ 493 w 493"/>
              <a:gd name="T15" fmla="*/ 472 h 4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3" h="472">
                <a:moveTo>
                  <a:pt x="493" y="142"/>
                </a:moveTo>
                <a:lnTo>
                  <a:pt x="360" y="0"/>
                </a:lnTo>
                <a:lnTo>
                  <a:pt x="0" y="472"/>
                </a:lnTo>
                <a:lnTo>
                  <a:pt x="493" y="14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218" y="533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l-GR" altLang="zh-CN" sz="1200" b="1" i="0" strike="noStrike">
                <a:solidFill>
                  <a:srgbClr val="000000"/>
                </a:solidFill>
                <a:ea typeface="宋体"/>
              </a:rPr>
              <a:t>α</a:t>
            </a:r>
          </a:p>
        </xdr:txBody>
      </xdr:sp>
      <xdr:sp macro="" textlink="">
        <xdr:nvSpPr>
          <xdr:cNvPr id="30337" name="Freeform 16"/>
          <xdr:cNvSpPr>
            <a:spLocks/>
          </xdr:cNvSpPr>
        </xdr:nvSpPr>
        <xdr:spPr bwMode="auto">
          <a:xfrm>
            <a:off x="210" y="556"/>
            <a:ext cx="5" cy="5"/>
          </a:xfrm>
          <a:custGeom>
            <a:avLst/>
            <a:gdLst>
              <a:gd name="T0" fmla="*/ 0 w 493"/>
              <a:gd name="T1" fmla="*/ 0 h 472"/>
              <a:gd name="T2" fmla="*/ 0 w 493"/>
              <a:gd name="T3" fmla="*/ 0 h 472"/>
              <a:gd name="T4" fmla="*/ 0 w 493"/>
              <a:gd name="T5" fmla="*/ 0 h 472"/>
              <a:gd name="T6" fmla="*/ 0 w 493"/>
              <a:gd name="T7" fmla="*/ 0 h 472"/>
              <a:gd name="T8" fmla="*/ 0 60000 65536"/>
              <a:gd name="T9" fmla="*/ 0 60000 65536"/>
              <a:gd name="T10" fmla="*/ 0 60000 65536"/>
              <a:gd name="T11" fmla="*/ 0 60000 65536"/>
              <a:gd name="T12" fmla="*/ 0 w 493"/>
              <a:gd name="T13" fmla="*/ 0 h 472"/>
              <a:gd name="T14" fmla="*/ 493 w 493"/>
              <a:gd name="T15" fmla="*/ 472 h 4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3" h="472">
                <a:moveTo>
                  <a:pt x="493" y="142"/>
                </a:moveTo>
                <a:lnTo>
                  <a:pt x="360" y="0"/>
                </a:lnTo>
                <a:lnTo>
                  <a:pt x="0" y="472"/>
                </a:lnTo>
                <a:lnTo>
                  <a:pt x="493" y="14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220" y="457"/>
            <a:ext cx="8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1" i="0" strike="noStrike">
                <a:solidFill>
                  <a:srgbClr val="000000"/>
                </a:solidFill>
                <a:latin typeface="宋体"/>
                <a:ea typeface="宋体"/>
              </a:rPr>
              <a:t>l</a:t>
            </a:r>
          </a:p>
        </xdr:txBody>
      </xdr:sp>
      <xdr:sp macro="" textlink="">
        <xdr:nvSpPr>
          <xdr:cNvPr id="30339" name="Freeform 18"/>
          <xdr:cNvSpPr>
            <a:spLocks/>
          </xdr:cNvSpPr>
        </xdr:nvSpPr>
        <xdr:spPr bwMode="auto">
          <a:xfrm>
            <a:off x="157" y="506"/>
            <a:ext cx="7" cy="7"/>
          </a:xfrm>
          <a:custGeom>
            <a:avLst/>
            <a:gdLst>
              <a:gd name="T0" fmla="*/ 0 w 734"/>
              <a:gd name="T1" fmla="*/ 0 h 733"/>
              <a:gd name="T2" fmla="*/ 0 w 734"/>
              <a:gd name="T3" fmla="*/ 0 h 733"/>
              <a:gd name="T4" fmla="*/ 0 w 734"/>
              <a:gd name="T5" fmla="*/ 0 h 733"/>
              <a:gd name="T6" fmla="*/ 0 60000 65536"/>
              <a:gd name="T7" fmla="*/ 0 60000 65536"/>
              <a:gd name="T8" fmla="*/ 0 60000 65536"/>
              <a:gd name="T9" fmla="*/ 0 w 734"/>
              <a:gd name="T10" fmla="*/ 0 h 733"/>
              <a:gd name="T11" fmla="*/ 734 w 734"/>
              <a:gd name="T12" fmla="*/ 733 h 7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34" h="733">
                <a:moveTo>
                  <a:pt x="0" y="733"/>
                </a:moveTo>
                <a:lnTo>
                  <a:pt x="733" y="0"/>
                </a:lnTo>
                <a:lnTo>
                  <a:pt x="73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0" name="Freeform 19"/>
          <xdr:cNvSpPr>
            <a:spLocks/>
          </xdr:cNvSpPr>
        </xdr:nvSpPr>
        <xdr:spPr bwMode="auto">
          <a:xfrm>
            <a:off x="157" y="493"/>
            <a:ext cx="26" cy="25"/>
          </a:xfrm>
          <a:custGeom>
            <a:avLst/>
            <a:gdLst>
              <a:gd name="T0" fmla="*/ 0 w 2612"/>
              <a:gd name="T1" fmla="*/ 0 h 2613"/>
              <a:gd name="T2" fmla="*/ 0 w 2612"/>
              <a:gd name="T3" fmla="*/ 0 h 2613"/>
              <a:gd name="T4" fmla="*/ 0 w 2612"/>
              <a:gd name="T5" fmla="*/ 0 h 2613"/>
              <a:gd name="T6" fmla="*/ 0 60000 65536"/>
              <a:gd name="T7" fmla="*/ 0 60000 65536"/>
              <a:gd name="T8" fmla="*/ 0 60000 65536"/>
              <a:gd name="T9" fmla="*/ 0 w 2612"/>
              <a:gd name="T10" fmla="*/ 0 h 2613"/>
              <a:gd name="T11" fmla="*/ 2612 w 2612"/>
              <a:gd name="T12" fmla="*/ 2613 h 26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2" h="2613">
                <a:moveTo>
                  <a:pt x="0" y="2613"/>
                </a:moveTo>
                <a:lnTo>
                  <a:pt x="2611" y="0"/>
                </a:lnTo>
                <a:lnTo>
                  <a:pt x="261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1" name="Freeform 20"/>
          <xdr:cNvSpPr>
            <a:spLocks/>
          </xdr:cNvSpPr>
        </xdr:nvSpPr>
        <xdr:spPr bwMode="auto">
          <a:xfrm>
            <a:off x="160" y="488"/>
            <a:ext cx="33" cy="32"/>
          </a:xfrm>
          <a:custGeom>
            <a:avLst/>
            <a:gdLst>
              <a:gd name="T0" fmla="*/ 0 w 3350"/>
              <a:gd name="T1" fmla="*/ 0 h 3352"/>
              <a:gd name="T2" fmla="*/ 0 w 3350"/>
              <a:gd name="T3" fmla="*/ 0 h 3352"/>
              <a:gd name="T4" fmla="*/ 0 w 3350"/>
              <a:gd name="T5" fmla="*/ 0 h 3352"/>
              <a:gd name="T6" fmla="*/ 0 60000 65536"/>
              <a:gd name="T7" fmla="*/ 0 60000 65536"/>
              <a:gd name="T8" fmla="*/ 0 60000 65536"/>
              <a:gd name="T9" fmla="*/ 0 w 3350"/>
              <a:gd name="T10" fmla="*/ 0 h 3352"/>
              <a:gd name="T11" fmla="*/ 3350 w 3350"/>
              <a:gd name="T12" fmla="*/ 3352 h 33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50" h="3352">
                <a:moveTo>
                  <a:pt x="0" y="3352"/>
                </a:moveTo>
                <a:lnTo>
                  <a:pt x="3349" y="0"/>
                </a:lnTo>
                <a:lnTo>
                  <a:pt x="33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2" name="Freeform 21"/>
          <xdr:cNvSpPr>
            <a:spLocks/>
          </xdr:cNvSpPr>
        </xdr:nvSpPr>
        <xdr:spPr bwMode="auto">
          <a:xfrm>
            <a:off x="163" y="486"/>
            <a:ext cx="39" cy="37"/>
          </a:xfrm>
          <a:custGeom>
            <a:avLst/>
            <a:gdLst>
              <a:gd name="T0" fmla="*/ 0 w 3891"/>
              <a:gd name="T1" fmla="*/ 0 h 3894"/>
              <a:gd name="T2" fmla="*/ 0 w 3891"/>
              <a:gd name="T3" fmla="*/ 0 h 3894"/>
              <a:gd name="T4" fmla="*/ 0 w 3891"/>
              <a:gd name="T5" fmla="*/ 0 h 3894"/>
              <a:gd name="T6" fmla="*/ 0 60000 65536"/>
              <a:gd name="T7" fmla="*/ 0 60000 65536"/>
              <a:gd name="T8" fmla="*/ 0 60000 65536"/>
              <a:gd name="T9" fmla="*/ 0 w 3891"/>
              <a:gd name="T10" fmla="*/ 0 h 3894"/>
              <a:gd name="T11" fmla="*/ 3891 w 3891"/>
              <a:gd name="T12" fmla="*/ 3894 h 38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91" h="3894">
                <a:moveTo>
                  <a:pt x="0" y="3894"/>
                </a:moveTo>
                <a:lnTo>
                  <a:pt x="3890" y="0"/>
                </a:lnTo>
                <a:lnTo>
                  <a:pt x="38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3" name="Freeform 22"/>
          <xdr:cNvSpPr>
            <a:spLocks/>
          </xdr:cNvSpPr>
        </xdr:nvSpPr>
        <xdr:spPr bwMode="auto">
          <a:xfrm>
            <a:off x="167" y="484"/>
            <a:ext cx="42" cy="41"/>
          </a:xfrm>
          <a:custGeom>
            <a:avLst/>
            <a:gdLst>
              <a:gd name="T0" fmla="*/ 0 w 4328"/>
              <a:gd name="T1" fmla="*/ 0 h 4329"/>
              <a:gd name="T2" fmla="*/ 0 w 4328"/>
              <a:gd name="T3" fmla="*/ 0 h 4329"/>
              <a:gd name="T4" fmla="*/ 0 w 4328"/>
              <a:gd name="T5" fmla="*/ 0 h 4329"/>
              <a:gd name="T6" fmla="*/ 0 60000 65536"/>
              <a:gd name="T7" fmla="*/ 0 60000 65536"/>
              <a:gd name="T8" fmla="*/ 0 60000 65536"/>
              <a:gd name="T9" fmla="*/ 0 w 4328"/>
              <a:gd name="T10" fmla="*/ 0 h 4329"/>
              <a:gd name="T11" fmla="*/ 4328 w 4328"/>
              <a:gd name="T12" fmla="*/ 4329 h 43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28" h="4329">
                <a:moveTo>
                  <a:pt x="0" y="4329"/>
                </a:moveTo>
                <a:lnTo>
                  <a:pt x="4327" y="0"/>
                </a:lnTo>
                <a:lnTo>
                  <a:pt x="43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4" name="Freeform 23"/>
          <xdr:cNvSpPr>
            <a:spLocks/>
          </xdr:cNvSpPr>
        </xdr:nvSpPr>
        <xdr:spPr bwMode="auto">
          <a:xfrm>
            <a:off x="170" y="483"/>
            <a:ext cx="46" cy="44"/>
          </a:xfrm>
          <a:custGeom>
            <a:avLst/>
            <a:gdLst>
              <a:gd name="T0" fmla="*/ 0 w 4691"/>
              <a:gd name="T1" fmla="*/ 0 h 4695"/>
              <a:gd name="T2" fmla="*/ 0 w 4691"/>
              <a:gd name="T3" fmla="*/ 0 h 4695"/>
              <a:gd name="T4" fmla="*/ 0 w 4691"/>
              <a:gd name="T5" fmla="*/ 0 h 4695"/>
              <a:gd name="T6" fmla="*/ 0 60000 65536"/>
              <a:gd name="T7" fmla="*/ 0 60000 65536"/>
              <a:gd name="T8" fmla="*/ 0 60000 65536"/>
              <a:gd name="T9" fmla="*/ 0 w 4691"/>
              <a:gd name="T10" fmla="*/ 0 h 4695"/>
              <a:gd name="T11" fmla="*/ 4691 w 4691"/>
              <a:gd name="T12" fmla="*/ 4695 h 46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91" h="4695">
                <a:moveTo>
                  <a:pt x="0" y="4695"/>
                </a:moveTo>
                <a:lnTo>
                  <a:pt x="4690" y="0"/>
                </a:lnTo>
                <a:lnTo>
                  <a:pt x="46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5" name="Freeform 24"/>
          <xdr:cNvSpPr>
            <a:spLocks/>
          </xdr:cNvSpPr>
        </xdr:nvSpPr>
        <xdr:spPr bwMode="auto">
          <a:xfrm>
            <a:off x="173" y="482"/>
            <a:ext cx="49" cy="49"/>
          </a:xfrm>
          <a:custGeom>
            <a:avLst/>
            <a:gdLst>
              <a:gd name="T0" fmla="*/ 0 w 5004"/>
              <a:gd name="T1" fmla="*/ 0 h 5007"/>
              <a:gd name="T2" fmla="*/ 0 w 5004"/>
              <a:gd name="T3" fmla="*/ 0 h 5007"/>
              <a:gd name="T4" fmla="*/ 0 w 5004"/>
              <a:gd name="T5" fmla="*/ 0 h 5007"/>
              <a:gd name="T6" fmla="*/ 0 60000 65536"/>
              <a:gd name="T7" fmla="*/ 0 60000 65536"/>
              <a:gd name="T8" fmla="*/ 0 60000 65536"/>
              <a:gd name="T9" fmla="*/ 0 w 5004"/>
              <a:gd name="T10" fmla="*/ 0 h 5007"/>
              <a:gd name="T11" fmla="*/ 5004 w 5004"/>
              <a:gd name="T12" fmla="*/ 5007 h 500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04" h="5007">
                <a:moveTo>
                  <a:pt x="0" y="5007"/>
                </a:moveTo>
                <a:lnTo>
                  <a:pt x="5003" y="0"/>
                </a:lnTo>
                <a:lnTo>
                  <a:pt x="50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6" name="Freeform 25"/>
          <xdr:cNvSpPr>
            <a:spLocks/>
          </xdr:cNvSpPr>
        </xdr:nvSpPr>
        <xdr:spPr bwMode="auto">
          <a:xfrm>
            <a:off x="176" y="482"/>
            <a:ext cx="52" cy="51"/>
          </a:xfrm>
          <a:custGeom>
            <a:avLst/>
            <a:gdLst>
              <a:gd name="T0" fmla="*/ 0 w 5277"/>
              <a:gd name="T1" fmla="*/ 0 h 5279"/>
              <a:gd name="T2" fmla="*/ 0 w 5277"/>
              <a:gd name="T3" fmla="*/ 0 h 5279"/>
              <a:gd name="T4" fmla="*/ 0 w 5277"/>
              <a:gd name="T5" fmla="*/ 0 h 5279"/>
              <a:gd name="T6" fmla="*/ 0 60000 65536"/>
              <a:gd name="T7" fmla="*/ 0 60000 65536"/>
              <a:gd name="T8" fmla="*/ 0 60000 65536"/>
              <a:gd name="T9" fmla="*/ 0 w 5277"/>
              <a:gd name="T10" fmla="*/ 0 h 5279"/>
              <a:gd name="T11" fmla="*/ 5277 w 5277"/>
              <a:gd name="T12" fmla="*/ 5279 h 527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277" h="5279">
                <a:moveTo>
                  <a:pt x="0" y="5279"/>
                </a:moveTo>
                <a:lnTo>
                  <a:pt x="5276" y="0"/>
                </a:lnTo>
                <a:lnTo>
                  <a:pt x="527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7" name="Freeform 26"/>
          <xdr:cNvSpPr>
            <a:spLocks/>
          </xdr:cNvSpPr>
        </xdr:nvSpPr>
        <xdr:spPr bwMode="auto">
          <a:xfrm>
            <a:off x="182" y="483"/>
            <a:ext cx="56" cy="55"/>
          </a:xfrm>
          <a:custGeom>
            <a:avLst/>
            <a:gdLst>
              <a:gd name="T0" fmla="*/ 0 w 5722"/>
              <a:gd name="T1" fmla="*/ 0 h 5726"/>
              <a:gd name="T2" fmla="*/ 0 w 5722"/>
              <a:gd name="T3" fmla="*/ 0 h 5726"/>
              <a:gd name="T4" fmla="*/ 0 w 5722"/>
              <a:gd name="T5" fmla="*/ 0 h 5726"/>
              <a:gd name="T6" fmla="*/ 0 60000 65536"/>
              <a:gd name="T7" fmla="*/ 0 60000 65536"/>
              <a:gd name="T8" fmla="*/ 0 60000 65536"/>
              <a:gd name="T9" fmla="*/ 0 w 5722"/>
              <a:gd name="T10" fmla="*/ 0 h 5726"/>
              <a:gd name="T11" fmla="*/ 5722 w 5722"/>
              <a:gd name="T12" fmla="*/ 5726 h 57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722" h="5726">
                <a:moveTo>
                  <a:pt x="0" y="5726"/>
                </a:moveTo>
                <a:lnTo>
                  <a:pt x="5721" y="0"/>
                </a:lnTo>
                <a:lnTo>
                  <a:pt x="572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8" name="Freeform 27"/>
          <xdr:cNvSpPr>
            <a:spLocks/>
          </xdr:cNvSpPr>
        </xdr:nvSpPr>
        <xdr:spPr bwMode="auto">
          <a:xfrm>
            <a:off x="185" y="484"/>
            <a:ext cx="58" cy="56"/>
          </a:xfrm>
          <a:custGeom>
            <a:avLst/>
            <a:gdLst>
              <a:gd name="T0" fmla="*/ 0 w 5907"/>
              <a:gd name="T1" fmla="*/ 0 h 5910"/>
              <a:gd name="T2" fmla="*/ 0 w 5907"/>
              <a:gd name="T3" fmla="*/ 0 h 5910"/>
              <a:gd name="T4" fmla="*/ 0 w 5907"/>
              <a:gd name="T5" fmla="*/ 0 h 5910"/>
              <a:gd name="T6" fmla="*/ 0 60000 65536"/>
              <a:gd name="T7" fmla="*/ 0 60000 65536"/>
              <a:gd name="T8" fmla="*/ 0 60000 65536"/>
              <a:gd name="T9" fmla="*/ 0 w 5907"/>
              <a:gd name="T10" fmla="*/ 0 h 5910"/>
              <a:gd name="T11" fmla="*/ 5907 w 5907"/>
              <a:gd name="T12" fmla="*/ 5910 h 59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07" h="5910">
                <a:moveTo>
                  <a:pt x="0" y="5910"/>
                </a:moveTo>
                <a:lnTo>
                  <a:pt x="5906" y="0"/>
                </a:lnTo>
                <a:lnTo>
                  <a:pt x="59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49" name="Freeform 28"/>
          <xdr:cNvSpPr>
            <a:spLocks/>
          </xdr:cNvSpPr>
        </xdr:nvSpPr>
        <xdr:spPr bwMode="auto">
          <a:xfrm>
            <a:off x="188" y="485"/>
            <a:ext cx="60" cy="58"/>
          </a:xfrm>
          <a:custGeom>
            <a:avLst/>
            <a:gdLst>
              <a:gd name="T0" fmla="*/ 0 w 6068"/>
              <a:gd name="T1" fmla="*/ 0 h 6072"/>
              <a:gd name="T2" fmla="*/ 0 w 6068"/>
              <a:gd name="T3" fmla="*/ 0 h 6072"/>
              <a:gd name="T4" fmla="*/ 0 w 6068"/>
              <a:gd name="T5" fmla="*/ 0 h 6072"/>
              <a:gd name="T6" fmla="*/ 0 60000 65536"/>
              <a:gd name="T7" fmla="*/ 0 60000 65536"/>
              <a:gd name="T8" fmla="*/ 0 60000 65536"/>
              <a:gd name="T9" fmla="*/ 0 w 6068"/>
              <a:gd name="T10" fmla="*/ 0 h 6072"/>
              <a:gd name="T11" fmla="*/ 6068 w 6068"/>
              <a:gd name="T12" fmla="*/ 6072 h 60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68" h="6072">
                <a:moveTo>
                  <a:pt x="0" y="6072"/>
                </a:moveTo>
                <a:lnTo>
                  <a:pt x="6067" y="0"/>
                </a:lnTo>
                <a:lnTo>
                  <a:pt x="60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0" name="Freeform 29"/>
          <xdr:cNvSpPr>
            <a:spLocks/>
          </xdr:cNvSpPr>
        </xdr:nvSpPr>
        <xdr:spPr bwMode="auto">
          <a:xfrm>
            <a:off x="191" y="486"/>
            <a:ext cx="61" cy="59"/>
          </a:xfrm>
          <a:custGeom>
            <a:avLst/>
            <a:gdLst>
              <a:gd name="T0" fmla="*/ 0 w 6210"/>
              <a:gd name="T1" fmla="*/ 0 h 6215"/>
              <a:gd name="T2" fmla="*/ 0 w 6210"/>
              <a:gd name="T3" fmla="*/ 0 h 6215"/>
              <a:gd name="T4" fmla="*/ 0 w 6210"/>
              <a:gd name="T5" fmla="*/ 0 h 6215"/>
              <a:gd name="T6" fmla="*/ 0 60000 65536"/>
              <a:gd name="T7" fmla="*/ 0 60000 65536"/>
              <a:gd name="T8" fmla="*/ 0 60000 65536"/>
              <a:gd name="T9" fmla="*/ 0 w 6210"/>
              <a:gd name="T10" fmla="*/ 0 h 6215"/>
              <a:gd name="T11" fmla="*/ 6210 w 6210"/>
              <a:gd name="T12" fmla="*/ 6215 h 62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10" h="6215">
                <a:moveTo>
                  <a:pt x="0" y="6215"/>
                </a:moveTo>
                <a:lnTo>
                  <a:pt x="6209" y="0"/>
                </a:lnTo>
                <a:lnTo>
                  <a:pt x="62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1" name="Freeform 30"/>
          <xdr:cNvSpPr>
            <a:spLocks/>
          </xdr:cNvSpPr>
        </xdr:nvSpPr>
        <xdr:spPr bwMode="auto">
          <a:xfrm>
            <a:off x="194" y="487"/>
            <a:ext cx="62" cy="61"/>
          </a:xfrm>
          <a:custGeom>
            <a:avLst/>
            <a:gdLst>
              <a:gd name="T0" fmla="*/ 0 w 6333"/>
              <a:gd name="T1" fmla="*/ 0 h 6337"/>
              <a:gd name="T2" fmla="*/ 0 w 6333"/>
              <a:gd name="T3" fmla="*/ 0 h 6337"/>
              <a:gd name="T4" fmla="*/ 0 w 6333"/>
              <a:gd name="T5" fmla="*/ 0 h 6337"/>
              <a:gd name="T6" fmla="*/ 0 60000 65536"/>
              <a:gd name="T7" fmla="*/ 0 60000 65536"/>
              <a:gd name="T8" fmla="*/ 0 60000 65536"/>
              <a:gd name="T9" fmla="*/ 0 w 6333"/>
              <a:gd name="T10" fmla="*/ 0 h 6337"/>
              <a:gd name="T11" fmla="*/ 6333 w 6333"/>
              <a:gd name="T12" fmla="*/ 6337 h 63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33" h="6337">
                <a:moveTo>
                  <a:pt x="0" y="6337"/>
                </a:moveTo>
                <a:lnTo>
                  <a:pt x="6332" y="0"/>
                </a:lnTo>
                <a:lnTo>
                  <a:pt x="633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2" name="Freeform 31"/>
          <xdr:cNvSpPr>
            <a:spLocks/>
          </xdr:cNvSpPr>
        </xdr:nvSpPr>
        <xdr:spPr bwMode="auto">
          <a:xfrm>
            <a:off x="197" y="488"/>
            <a:ext cx="64" cy="62"/>
          </a:xfrm>
          <a:custGeom>
            <a:avLst/>
            <a:gdLst>
              <a:gd name="T0" fmla="*/ 0 w 6438"/>
              <a:gd name="T1" fmla="*/ 0 h 6444"/>
              <a:gd name="T2" fmla="*/ 0 w 6438"/>
              <a:gd name="T3" fmla="*/ 0 h 6444"/>
              <a:gd name="T4" fmla="*/ 0 w 6438"/>
              <a:gd name="T5" fmla="*/ 0 h 6444"/>
              <a:gd name="T6" fmla="*/ 0 60000 65536"/>
              <a:gd name="T7" fmla="*/ 0 60000 65536"/>
              <a:gd name="T8" fmla="*/ 0 60000 65536"/>
              <a:gd name="T9" fmla="*/ 0 w 6438"/>
              <a:gd name="T10" fmla="*/ 0 h 6444"/>
              <a:gd name="T11" fmla="*/ 6438 w 6438"/>
              <a:gd name="T12" fmla="*/ 6444 h 64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38" h="6444">
                <a:moveTo>
                  <a:pt x="0" y="6444"/>
                </a:moveTo>
                <a:lnTo>
                  <a:pt x="6437" y="0"/>
                </a:lnTo>
                <a:lnTo>
                  <a:pt x="643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3" name="Freeform 32"/>
          <xdr:cNvSpPr>
            <a:spLocks/>
          </xdr:cNvSpPr>
        </xdr:nvSpPr>
        <xdr:spPr bwMode="auto">
          <a:xfrm>
            <a:off x="201" y="538"/>
            <a:ext cx="15" cy="14"/>
          </a:xfrm>
          <a:custGeom>
            <a:avLst/>
            <a:gdLst>
              <a:gd name="T0" fmla="*/ 0 w 1604"/>
              <a:gd name="T1" fmla="*/ 0 h 1602"/>
              <a:gd name="T2" fmla="*/ 0 w 1604"/>
              <a:gd name="T3" fmla="*/ 0 h 1602"/>
              <a:gd name="T4" fmla="*/ 0 w 1604"/>
              <a:gd name="T5" fmla="*/ 0 h 1602"/>
              <a:gd name="T6" fmla="*/ 0 60000 65536"/>
              <a:gd name="T7" fmla="*/ 0 60000 65536"/>
              <a:gd name="T8" fmla="*/ 0 60000 65536"/>
              <a:gd name="T9" fmla="*/ 0 w 1604"/>
              <a:gd name="T10" fmla="*/ 0 h 1602"/>
              <a:gd name="T11" fmla="*/ 1604 w 1604"/>
              <a:gd name="T12" fmla="*/ 1602 h 16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04" h="1602">
                <a:moveTo>
                  <a:pt x="0" y="1602"/>
                </a:moveTo>
                <a:lnTo>
                  <a:pt x="1603" y="0"/>
                </a:lnTo>
                <a:lnTo>
                  <a:pt x="16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4" name="Freeform 33"/>
          <xdr:cNvSpPr>
            <a:spLocks/>
          </xdr:cNvSpPr>
        </xdr:nvSpPr>
        <xdr:spPr bwMode="auto">
          <a:xfrm>
            <a:off x="218" y="490"/>
            <a:ext cx="47" cy="46"/>
          </a:xfrm>
          <a:custGeom>
            <a:avLst/>
            <a:gdLst>
              <a:gd name="T0" fmla="*/ 0 w 4750"/>
              <a:gd name="T1" fmla="*/ 0 h 4755"/>
              <a:gd name="T2" fmla="*/ 0 w 4750"/>
              <a:gd name="T3" fmla="*/ 0 h 4755"/>
              <a:gd name="T4" fmla="*/ 0 w 4750"/>
              <a:gd name="T5" fmla="*/ 0 h 4755"/>
              <a:gd name="T6" fmla="*/ 0 60000 65536"/>
              <a:gd name="T7" fmla="*/ 0 60000 65536"/>
              <a:gd name="T8" fmla="*/ 0 60000 65536"/>
              <a:gd name="T9" fmla="*/ 0 w 4750"/>
              <a:gd name="T10" fmla="*/ 0 h 4755"/>
              <a:gd name="T11" fmla="*/ 4750 w 4750"/>
              <a:gd name="T12" fmla="*/ 4755 h 47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50" h="4755">
                <a:moveTo>
                  <a:pt x="0" y="4755"/>
                </a:moveTo>
                <a:lnTo>
                  <a:pt x="4749" y="0"/>
                </a:lnTo>
                <a:lnTo>
                  <a:pt x="47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5" name="Freeform 34"/>
          <xdr:cNvSpPr>
            <a:spLocks/>
          </xdr:cNvSpPr>
        </xdr:nvSpPr>
        <xdr:spPr bwMode="auto">
          <a:xfrm>
            <a:off x="204" y="543"/>
            <a:ext cx="12" cy="13"/>
          </a:xfrm>
          <a:custGeom>
            <a:avLst/>
            <a:gdLst>
              <a:gd name="T0" fmla="*/ 0 w 1288"/>
              <a:gd name="T1" fmla="*/ 0 h 1287"/>
              <a:gd name="T2" fmla="*/ 0 w 1288"/>
              <a:gd name="T3" fmla="*/ 0 h 1287"/>
              <a:gd name="T4" fmla="*/ 0 w 1288"/>
              <a:gd name="T5" fmla="*/ 0 h 1287"/>
              <a:gd name="T6" fmla="*/ 0 60000 65536"/>
              <a:gd name="T7" fmla="*/ 0 60000 65536"/>
              <a:gd name="T8" fmla="*/ 0 60000 65536"/>
              <a:gd name="T9" fmla="*/ 0 w 1288"/>
              <a:gd name="T10" fmla="*/ 0 h 1287"/>
              <a:gd name="T11" fmla="*/ 1288 w 1288"/>
              <a:gd name="T12" fmla="*/ 1287 h 12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8" h="1287">
                <a:moveTo>
                  <a:pt x="0" y="1287"/>
                </a:moveTo>
                <a:lnTo>
                  <a:pt x="1287" y="0"/>
                </a:lnTo>
                <a:lnTo>
                  <a:pt x="128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6" name="Freeform 35"/>
          <xdr:cNvSpPr>
            <a:spLocks/>
          </xdr:cNvSpPr>
        </xdr:nvSpPr>
        <xdr:spPr bwMode="auto">
          <a:xfrm>
            <a:off x="224" y="492"/>
            <a:ext cx="44" cy="44"/>
          </a:xfrm>
          <a:custGeom>
            <a:avLst/>
            <a:gdLst>
              <a:gd name="T0" fmla="*/ 0 w 4566"/>
              <a:gd name="T1" fmla="*/ 0 h 4570"/>
              <a:gd name="T2" fmla="*/ 0 w 4566"/>
              <a:gd name="T3" fmla="*/ 0 h 4570"/>
              <a:gd name="T4" fmla="*/ 0 w 4566"/>
              <a:gd name="T5" fmla="*/ 0 h 4570"/>
              <a:gd name="T6" fmla="*/ 0 60000 65536"/>
              <a:gd name="T7" fmla="*/ 0 60000 65536"/>
              <a:gd name="T8" fmla="*/ 0 60000 65536"/>
              <a:gd name="T9" fmla="*/ 0 w 4566"/>
              <a:gd name="T10" fmla="*/ 0 h 4570"/>
              <a:gd name="T11" fmla="*/ 4566 w 4566"/>
              <a:gd name="T12" fmla="*/ 4570 h 457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66" h="4570">
                <a:moveTo>
                  <a:pt x="0" y="4570"/>
                </a:moveTo>
                <a:lnTo>
                  <a:pt x="4565" y="0"/>
                </a:lnTo>
                <a:lnTo>
                  <a:pt x="45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7" name="Freeform 36"/>
          <xdr:cNvSpPr>
            <a:spLocks/>
          </xdr:cNvSpPr>
        </xdr:nvSpPr>
        <xdr:spPr bwMode="auto">
          <a:xfrm>
            <a:off x="207" y="548"/>
            <a:ext cx="9" cy="10"/>
          </a:xfrm>
          <a:custGeom>
            <a:avLst/>
            <a:gdLst>
              <a:gd name="T0" fmla="*/ 0 w 972"/>
              <a:gd name="T1" fmla="*/ 0 h 973"/>
              <a:gd name="T2" fmla="*/ 0 w 972"/>
              <a:gd name="T3" fmla="*/ 0 h 973"/>
              <a:gd name="T4" fmla="*/ 0 w 972"/>
              <a:gd name="T5" fmla="*/ 0 h 973"/>
              <a:gd name="T6" fmla="*/ 0 60000 65536"/>
              <a:gd name="T7" fmla="*/ 0 60000 65536"/>
              <a:gd name="T8" fmla="*/ 0 60000 65536"/>
              <a:gd name="T9" fmla="*/ 0 w 972"/>
              <a:gd name="T10" fmla="*/ 0 h 973"/>
              <a:gd name="T11" fmla="*/ 972 w 972"/>
              <a:gd name="T12" fmla="*/ 973 h 9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72" h="973">
                <a:moveTo>
                  <a:pt x="0" y="973"/>
                </a:moveTo>
                <a:lnTo>
                  <a:pt x="971" y="0"/>
                </a:lnTo>
                <a:lnTo>
                  <a:pt x="97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8" name="Freeform 37"/>
          <xdr:cNvSpPr>
            <a:spLocks/>
          </xdr:cNvSpPr>
        </xdr:nvSpPr>
        <xdr:spPr bwMode="auto">
          <a:xfrm>
            <a:off x="229" y="493"/>
            <a:ext cx="43" cy="43"/>
          </a:xfrm>
          <a:custGeom>
            <a:avLst/>
            <a:gdLst>
              <a:gd name="T0" fmla="*/ 0 w 4369"/>
              <a:gd name="T1" fmla="*/ 0 h 4372"/>
              <a:gd name="T2" fmla="*/ 0 w 4369"/>
              <a:gd name="T3" fmla="*/ 0 h 4372"/>
              <a:gd name="T4" fmla="*/ 0 w 4369"/>
              <a:gd name="T5" fmla="*/ 0 h 4372"/>
              <a:gd name="T6" fmla="*/ 0 60000 65536"/>
              <a:gd name="T7" fmla="*/ 0 60000 65536"/>
              <a:gd name="T8" fmla="*/ 0 60000 65536"/>
              <a:gd name="T9" fmla="*/ 0 w 4369"/>
              <a:gd name="T10" fmla="*/ 0 h 4372"/>
              <a:gd name="T11" fmla="*/ 4369 w 4369"/>
              <a:gd name="T12" fmla="*/ 4372 h 43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69" h="4372">
                <a:moveTo>
                  <a:pt x="0" y="4372"/>
                </a:moveTo>
                <a:lnTo>
                  <a:pt x="4368" y="0"/>
                </a:lnTo>
                <a:lnTo>
                  <a:pt x="43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59" name="Freeform 38"/>
          <xdr:cNvSpPr>
            <a:spLocks/>
          </xdr:cNvSpPr>
        </xdr:nvSpPr>
        <xdr:spPr bwMode="auto">
          <a:xfrm>
            <a:off x="210" y="552"/>
            <a:ext cx="8" cy="9"/>
          </a:xfrm>
          <a:custGeom>
            <a:avLst/>
            <a:gdLst>
              <a:gd name="T0" fmla="*/ 0 w 852"/>
              <a:gd name="T1" fmla="*/ 0 h 851"/>
              <a:gd name="T2" fmla="*/ 0 w 852"/>
              <a:gd name="T3" fmla="*/ 0 h 851"/>
              <a:gd name="T4" fmla="*/ 0 w 852"/>
              <a:gd name="T5" fmla="*/ 0 h 851"/>
              <a:gd name="T6" fmla="*/ 0 60000 65536"/>
              <a:gd name="T7" fmla="*/ 0 60000 65536"/>
              <a:gd name="T8" fmla="*/ 0 60000 65536"/>
              <a:gd name="T9" fmla="*/ 0 w 852"/>
              <a:gd name="T10" fmla="*/ 0 h 851"/>
              <a:gd name="T11" fmla="*/ 852 w 852"/>
              <a:gd name="T12" fmla="*/ 851 h 85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52" h="851">
                <a:moveTo>
                  <a:pt x="0" y="851"/>
                </a:moveTo>
                <a:lnTo>
                  <a:pt x="851" y="0"/>
                </a:lnTo>
                <a:lnTo>
                  <a:pt x="8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0" name="Freeform 39"/>
          <xdr:cNvSpPr>
            <a:spLocks/>
          </xdr:cNvSpPr>
        </xdr:nvSpPr>
        <xdr:spPr bwMode="auto">
          <a:xfrm>
            <a:off x="235" y="495"/>
            <a:ext cx="41" cy="41"/>
          </a:xfrm>
          <a:custGeom>
            <a:avLst/>
            <a:gdLst>
              <a:gd name="T0" fmla="*/ 0 w 4157"/>
              <a:gd name="T1" fmla="*/ 0 h 4160"/>
              <a:gd name="T2" fmla="*/ 0 w 4157"/>
              <a:gd name="T3" fmla="*/ 0 h 4160"/>
              <a:gd name="T4" fmla="*/ 0 w 4157"/>
              <a:gd name="T5" fmla="*/ 0 h 4160"/>
              <a:gd name="T6" fmla="*/ 0 60000 65536"/>
              <a:gd name="T7" fmla="*/ 0 60000 65536"/>
              <a:gd name="T8" fmla="*/ 0 60000 65536"/>
              <a:gd name="T9" fmla="*/ 0 w 4157"/>
              <a:gd name="T10" fmla="*/ 0 h 4160"/>
              <a:gd name="T11" fmla="*/ 4157 w 4157"/>
              <a:gd name="T12" fmla="*/ 4160 h 41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57" h="4160">
                <a:moveTo>
                  <a:pt x="0" y="4160"/>
                </a:moveTo>
                <a:lnTo>
                  <a:pt x="4156" y="0"/>
                </a:lnTo>
                <a:lnTo>
                  <a:pt x="41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1" name="Freeform 40"/>
          <xdr:cNvSpPr>
            <a:spLocks/>
          </xdr:cNvSpPr>
        </xdr:nvSpPr>
        <xdr:spPr bwMode="auto">
          <a:xfrm>
            <a:off x="213" y="552"/>
            <a:ext cx="11" cy="11"/>
          </a:xfrm>
          <a:custGeom>
            <a:avLst/>
            <a:gdLst>
              <a:gd name="T0" fmla="*/ 0 w 1110"/>
              <a:gd name="T1" fmla="*/ 0 h 1111"/>
              <a:gd name="T2" fmla="*/ 0 w 1110"/>
              <a:gd name="T3" fmla="*/ 0 h 1111"/>
              <a:gd name="T4" fmla="*/ 0 w 1110"/>
              <a:gd name="T5" fmla="*/ 0 h 1111"/>
              <a:gd name="T6" fmla="*/ 0 60000 65536"/>
              <a:gd name="T7" fmla="*/ 0 60000 65536"/>
              <a:gd name="T8" fmla="*/ 0 60000 65536"/>
              <a:gd name="T9" fmla="*/ 0 w 1110"/>
              <a:gd name="T10" fmla="*/ 0 h 1111"/>
              <a:gd name="T11" fmla="*/ 1110 w 1110"/>
              <a:gd name="T12" fmla="*/ 1111 h 11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10" h="1111">
                <a:moveTo>
                  <a:pt x="0" y="1111"/>
                </a:moveTo>
                <a:lnTo>
                  <a:pt x="1109" y="0"/>
                </a:lnTo>
                <a:lnTo>
                  <a:pt x="11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2" name="Freeform 41"/>
          <xdr:cNvSpPr>
            <a:spLocks/>
          </xdr:cNvSpPr>
        </xdr:nvSpPr>
        <xdr:spPr bwMode="auto">
          <a:xfrm>
            <a:off x="238" y="497"/>
            <a:ext cx="41" cy="42"/>
          </a:xfrm>
          <a:custGeom>
            <a:avLst/>
            <a:gdLst>
              <a:gd name="T0" fmla="*/ 0 w 4221"/>
              <a:gd name="T1" fmla="*/ 0 h 4224"/>
              <a:gd name="T2" fmla="*/ 0 w 4221"/>
              <a:gd name="T3" fmla="*/ 0 h 4224"/>
              <a:gd name="T4" fmla="*/ 0 w 4221"/>
              <a:gd name="T5" fmla="*/ 0 h 4224"/>
              <a:gd name="T6" fmla="*/ 0 60000 65536"/>
              <a:gd name="T7" fmla="*/ 0 60000 65536"/>
              <a:gd name="T8" fmla="*/ 0 60000 65536"/>
              <a:gd name="T9" fmla="*/ 0 w 4221"/>
              <a:gd name="T10" fmla="*/ 0 h 4224"/>
              <a:gd name="T11" fmla="*/ 4221 w 4221"/>
              <a:gd name="T12" fmla="*/ 4224 h 422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221" h="4224">
                <a:moveTo>
                  <a:pt x="0" y="4224"/>
                </a:moveTo>
                <a:lnTo>
                  <a:pt x="4220" y="0"/>
                </a:lnTo>
                <a:lnTo>
                  <a:pt x="42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3" name="Freeform 42"/>
          <xdr:cNvSpPr>
            <a:spLocks/>
          </xdr:cNvSpPr>
        </xdr:nvSpPr>
        <xdr:spPr bwMode="auto">
          <a:xfrm>
            <a:off x="238" y="500"/>
            <a:ext cx="44" cy="44"/>
          </a:xfrm>
          <a:custGeom>
            <a:avLst/>
            <a:gdLst>
              <a:gd name="T0" fmla="*/ 0 w 4557"/>
              <a:gd name="T1" fmla="*/ 0 h 4559"/>
              <a:gd name="T2" fmla="*/ 0 w 4557"/>
              <a:gd name="T3" fmla="*/ 0 h 4559"/>
              <a:gd name="T4" fmla="*/ 0 w 4557"/>
              <a:gd name="T5" fmla="*/ 0 h 4559"/>
              <a:gd name="T6" fmla="*/ 0 60000 65536"/>
              <a:gd name="T7" fmla="*/ 0 60000 65536"/>
              <a:gd name="T8" fmla="*/ 0 60000 65536"/>
              <a:gd name="T9" fmla="*/ 0 w 4557"/>
              <a:gd name="T10" fmla="*/ 0 h 4559"/>
              <a:gd name="T11" fmla="*/ 4557 w 4557"/>
              <a:gd name="T12" fmla="*/ 4559 h 45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57" h="4559">
                <a:moveTo>
                  <a:pt x="0" y="4559"/>
                </a:moveTo>
                <a:lnTo>
                  <a:pt x="4556" y="0"/>
                </a:lnTo>
                <a:lnTo>
                  <a:pt x="45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4" name="Freeform 43"/>
          <xdr:cNvSpPr>
            <a:spLocks/>
          </xdr:cNvSpPr>
        </xdr:nvSpPr>
        <xdr:spPr bwMode="auto">
          <a:xfrm>
            <a:off x="238" y="502"/>
            <a:ext cx="48" cy="47"/>
          </a:xfrm>
          <a:custGeom>
            <a:avLst/>
            <a:gdLst>
              <a:gd name="T0" fmla="*/ 0 w 4881"/>
              <a:gd name="T1" fmla="*/ 0 h 4884"/>
              <a:gd name="T2" fmla="*/ 0 w 4881"/>
              <a:gd name="T3" fmla="*/ 0 h 4884"/>
              <a:gd name="T4" fmla="*/ 0 w 4881"/>
              <a:gd name="T5" fmla="*/ 0 h 4884"/>
              <a:gd name="T6" fmla="*/ 0 60000 65536"/>
              <a:gd name="T7" fmla="*/ 0 60000 65536"/>
              <a:gd name="T8" fmla="*/ 0 60000 65536"/>
              <a:gd name="T9" fmla="*/ 0 w 4881"/>
              <a:gd name="T10" fmla="*/ 0 h 4884"/>
              <a:gd name="T11" fmla="*/ 4881 w 4881"/>
              <a:gd name="T12" fmla="*/ 4884 h 488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881" h="4884">
                <a:moveTo>
                  <a:pt x="0" y="4884"/>
                </a:moveTo>
                <a:lnTo>
                  <a:pt x="4880" y="0"/>
                </a:lnTo>
                <a:lnTo>
                  <a:pt x="488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5" name="Freeform 44"/>
          <xdr:cNvSpPr>
            <a:spLocks/>
          </xdr:cNvSpPr>
        </xdr:nvSpPr>
        <xdr:spPr bwMode="auto">
          <a:xfrm>
            <a:off x="222" y="504"/>
            <a:ext cx="67" cy="66"/>
          </a:xfrm>
          <a:custGeom>
            <a:avLst/>
            <a:gdLst>
              <a:gd name="T0" fmla="*/ 0 w 6770"/>
              <a:gd name="T1" fmla="*/ 0 h 6776"/>
              <a:gd name="T2" fmla="*/ 0 w 6770"/>
              <a:gd name="T3" fmla="*/ 0 h 6776"/>
              <a:gd name="T4" fmla="*/ 0 w 6770"/>
              <a:gd name="T5" fmla="*/ 0 h 6776"/>
              <a:gd name="T6" fmla="*/ 0 60000 65536"/>
              <a:gd name="T7" fmla="*/ 0 60000 65536"/>
              <a:gd name="T8" fmla="*/ 0 60000 65536"/>
              <a:gd name="T9" fmla="*/ 0 w 6770"/>
              <a:gd name="T10" fmla="*/ 0 h 6776"/>
              <a:gd name="T11" fmla="*/ 6770 w 6770"/>
              <a:gd name="T12" fmla="*/ 6776 h 677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770" h="6776">
                <a:moveTo>
                  <a:pt x="0" y="6776"/>
                </a:moveTo>
                <a:lnTo>
                  <a:pt x="6769" y="0"/>
                </a:lnTo>
                <a:lnTo>
                  <a:pt x="677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6" name="Freeform 45"/>
          <xdr:cNvSpPr>
            <a:spLocks/>
          </xdr:cNvSpPr>
        </xdr:nvSpPr>
        <xdr:spPr bwMode="auto">
          <a:xfrm>
            <a:off x="225" y="535"/>
            <a:ext cx="39" cy="38"/>
          </a:xfrm>
          <a:custGeom>
            <a:avLst/>
            <a:gdLst>
              <a:gd name="T0" fmla="*/ 0 w 3996"/>
              <a:gd name="T1" fmla="*/ 0 h 4000"/>
              <a:gd name="T2" fmla="*/ 0 w 3996"/>
              <a:gd name="T3" fmla="*/ 0 h 4000"/>
              <a:gd name="T4" fmla="*/ 0 w 3996"/>
              <a:gd name="T5" fmla="*/ 0 h 4000"/>
              <a:gd name="T6" fmla="*/ 0 60000 65536"/>
              <a:gd name="T7" fmla="*/ 0 60000 65536"/>
              <a:gd name="T8" fmla="*/ 0 60000 65536"/>
              <a:gd name="T9" fmla="*/ 0 w 3996"/>
              <a:gd name="T10" fmla="*/ 0 h 4000"/>
              <a:gd name="T11" fmla="*/ 3996 w 3996"/>
              <a:gd name="T12" fmla="*/ 4000 h 4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96" h="4000">
                <a:moveTo>
                  <a:pt x="0" y="4000"/>
                </a:moveTo>
                <a:lnTo>
                  <a:pt x="3995" y="0"/>
                </a:lnTo>
                <a:lnTo>
                  <a:pt x="39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7" name="Freeform 46"/>
          <xdr:cNvSpPr>
            <a:spLocks/>
          </xdr:cNvSpPr>
        </xdr:nvSpPr>
        <xdr:spPr bwMode="auto">
          <a:xfrm>
            <a:off x="272" y="508"/>
            <a:ext cx="19" cy="19"/>
          </a:xfrm>
          <a:custGeom>
            <a:avLst/>
            <a:gdLst>
              <a:gd name="T0" fmla="*/ 0 w 2009"/>
              <a:gd name="T1" fmla="*/ 0 h 2010"/>
              <a:gd name="T2" fmla="*/ 0 w 2009"/>
              <a:gd name="T3" fmla="*/ 0 h 2010"/>
              <a:gd name="T4" fmla="*/ 0 w 2009"/>
              <a:gd name="T5" fmla="*/ 0 h 2010"/>
              <a:gd name="T6" fmla="*/ 0 60000 65536"/>
              <a:gd name="T7" fmla="*/ 0 60000 65536"/>
              <a:gd name="T8" fmla="*/ 0 60000 65536"/>
              <a:gd name="T9" fmla="*/ 0 w 2009"/>
              <a:gd name="T10" fmla="*/ 0 h 2010"/>
              <a:gd name="T11" fmla="*/ 2009 w 2009"/>
              <a:gd name="T12" fmla="*/ 2010 h 20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9" h="2010">
                <a:moveTo>
                  <a:pt x="0" y="2010"/>
                </a:moveTo>
                <a:lnTo>
                  <a:pt x="2008" y="0"/>
                </a:lnTo>
                <a:lnTo>
                  <a:pt x="20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8" name="Freeform 47"/>
          <xdr:cNvSpPr>
            <a:spLocks/>
          </xdr:cNvSpPr>
        </xdr:nvSpPr>
        <xdr:spPr bwMode="auto">
          <a:xfrm>
            <a:off x="240" y="537"/>
            <a:ext cx="27" cy="27"/>
          </a:xfrm>
          <a:custGeom>
            <a:avLst/>
            <a:gdLst>
              <a:gd name="T0" fmla="*/ 0 w 2768"/>
              <a:gd name="T1" fmla="*/ 0 h 2769"/>
              <a:gd name="T2" fmla="*/ 0 w 2768"/>
              <a:gd name="T3" fmla="*/ 0 h 2769"/>
              <a:gd name="T4" fmla="*/ 0 w 2768"/>
              <a:gd name="T5" fmla="*/ 0 h 2769"/>
              <a:gd name="T6" fmla="*/ 0 60000 65536"/>
              <a:gd name="T7" fmla="*/ 0 60000 65536"/>
              <a:gd name="T8" fmla="*/ 0 60000 65536"/>
              <a:gd name="T9" fmla="*/ 0 w 2768"/>
              <a:gd name="T10" fmla="*/ 0 h 2769"/>
              <a:gd name="T11" fmla="*/ 2768 w 2768"/>
              <a:gd name="T12" fmla="*/ 2769 h 276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68" h="2769">
                <a:moveTo>
                  <a:pt x="0" y="2769"/>
                </a:moveTo>
                <a:lnTo>
                  <a:pt x="2767" y="0"/>
                </a:lnTo>
                <a:lnTo>
                  <a:pt x="27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69" name="Freeform 48"/>
          <xdr:cNvSpPr>
            <a:spLocks/>
          </xdr:cNvSpPr>
        </xdr:nvSpPr>
        <xdr:spPr bwMode="auto">
          <a:xfrm>
            <a:off x="274" y="511"/>
            <a:ext cx="20" cy="18"/>
          </a:xfrm>
          <a:custGeom>
            <a:avLst/>
            <a:gdLst>
              <a:gd name="T0" fmla="*/ 0 w 2030"/>
              <a:gd name="T1" fmla="*/ 0 h 2030"/>
              <a:gd name="T2" fmla="*/ 0 w 2030"/>
              <a:gd name="T3" fmla="*/ 0 h 2030"/>
              <a:gd name="T4" fmla="*/ 0 w 2030"/>
              <a:gd name="T5" fmla="*/ 0 h 2030"/>
              <a:gd name="T6" fmla="*/ 0 60000 65536"/>
              <a:gd name="T7" fmla="*/ 0 60000 65536"/>
              <a:gd name="T8" fmla="*/ 0 60000 65536"/>
              <a:gd name="T9" fmla="*/ 0 w 2030"/>
              <a:gd name="T10" fmla="*/ 0 h 2030"/>
              <a:gd name="T11" fmla="*/ 2030 w 2030"/>
              <a:gd name="T12" fmla="*/ 2030 h 20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0" h="2030">
                <a:moveTo>
                  <a:pt x="0" y="2030"/>
                </a:moveTo>
                <a:lnTo>
                  <a:pt x="2029" y="0"/>
                </a:lnTo>
                <a:lnTo>
                  <a:pt x="203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0" name="Freeform 49"/>
          <xdr:cNvSpPr>
            <a:spLocks/>
          </xdr:cNvSpPr>
        </xdr:nvSpPr>
        <xdr:spPr bwMode="auto">
          <a:xfrm>
            <a:off x="268" y="540"/>
            <a:ext cx="2" cy="1"/>
          </a:xfrm>
          <a:custGeom>
            <a:avLst/>
            <a:gdLst>
              <a:gd name="T0" fmla="*/ 0 w 125"/>
              <a:gd name="T1" fmla="*/ 0 h 124"/>
              <a:gd name="T2" fmla="*/ 0 w 125"/>
              <a:gd name="T3" fmla="*/ 0 h 124"/>
              <a:gd name="T4" fmla="*/ 0 w 125"/>
              <a:gd name="T5" fmla="*/ 0 h 124"/>
              <a:gd name="T6" fmla="*/ 0 60000 65536"/>
              <a:gd name="T7" fmla="*/ 0 60000 65536"/>
              <a:gd name="T8" fmla="*/ 0 60000 65536"/>
              <a:gd name="T9" fmla="*/ 0 w 125"/>
              <a:gd name="T10" fmla="*/ 0 h 124"/>
              <a:gd name="T11" fmla="*/ 125 w 125"/>
              <a:gd name="T12" fmla="*/ 124 h 12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" h="124">
                <a:moveTo>
                  <a:pt x="0" y="124"/>
                </a:moveTo>
                <a:lnTo>
                  <a:pt x="124" y="0"/>
                </a:lnTo>
                <a:lnTo>
                  <a:pt x="1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1" name="Freeform 50"/>
          <xdr:cNvSpPr>
            <a:spLocks/>
          </xdr:cNvSpPr>
        </xdr:nvSpPr>
        <xdr:spPr bwMode="auto">
          <a:xfrm>
            <a:off x="277" y="513"/>
            <a:ext cx="20" cy="20"/>
          </a:xfrm>
          <a:custGeom>
            <a:avLst/>
            <a:gdLst>
              <a:gd name="T0" fmla="*/ 0 w 2037"/>
              <a:gd name="T1" fmla="*/ 0 h 2038"/>
              <a:gd name="T2" fmla="*/ 0 w 2037"/>
              <a:gd name="T3" fmla="*/ 0 h 2038"/>
              <a:gd name="T4" fmla="*/ 0 w 2037"/>
              <a:gd name="T5" fmla="*/ 0 h 2038"/>
              <a:gd name="T6" fmla="*/ 0 60000 65536"/>
              <a:gd name="T7" fmla="*/ 0 60000 65536"/>
              <a:gd name="T8" fmla="*/ 0 60000 65536"/>
              <a:gd name="T9" fmla="*/ 0 w 2037"/>
              <a:gd name="T10" fmla="*/ 0 h 2038"/>
              <a:gd name="T11" fmla="*/ 2037 w 2037"/>
              <a:gd name="T12" fmla="*/ 2038 h 20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7" h="2038">
                <a:moveTo>
                  <a:pt x="0" y="2038"/>
                </a:moveTo>
                <a:lnTo>
                  <a:pt x="2036" y="0"/>
                </a:lnTo>
                <a:lnTo>
                  <a:pt x="203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2" name="Freeform 51"/>
          <xdr:cNvSpPr>
            <a:spLocks/>
          </xdr:cNvSpPr>
        </xdr:nvSpPr>
        <xdr:spPr bwMode="auto">
          <a:xfrm>
            <a:off x="297" y="516"/>
            <a:ext cx="3" cy="3"/>
          </a:xfrm>
          <a:custGeom>
            <a:avLst/>
            <a:gdLst>
              <a:gd name="T0" fmla="*/ 0 w 266"/>
              <a:gd name="T1" fmla="*/ 0 h 265"/>
              <a:gd name="T2" fmla="*/ 0 w 266"/>
              <a:gd name="T3" fmla="*/ 0 h 265"/>
              <a:gd name="T4" fmla="*/ 0 w 266"/>
              <a:gd name="T5" fmla="*/ 0 h 265"/>
              <a:gd name="T6" fmla="*/ 0 60000 65536"/>
              <a:gd name="T7" fmla="*/ 0 60000 65536"/>
              <a:gd name="T8" fmla="*/ 0 60000 65536"/>
              <a:gd name="T9" fmla="*/ 0 w 266"/>
              <a:gd name="T10" fmla="*/ 0 h 265"/>
              <a:gd name="T11" fmla="*/ 266 w 266"/>
              <a:gd name="T12" fmla="*/ 265 h 26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6" h="265">
                <a:moveTo>
                  <a:pt x="0" y="265"/>
                </a:moveTo>
                <a:lnTo>
                  <a:pt x="265" y="0"/>
                </a:lnTo>
                <a:lnTo>
                  <a:pt x="2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3" name="Freeform 52"/>
          <xdr:cNvSpPr>
            <a:spLocks/>
          </xdr:cNvSpPr>
        </xdr:nvSpPr>
        <xdr:spPr bwMode="auto">
          <a:xfrm>
            <a:off x="157" y="506"/>
            <a:ext cx="7" cy="7"/>
          </a:xfrm>
          <a:custGeom>
            <a:avLst/>
            <a:gdLst>
              <a:gd name="T0" fmla="*/ 0 w 734"/>
              <a:gd name="T1" fmla="*/ 0 h 733"/>
              <a:gd name="T2" fmla="*/ 0 w 734"/>
              <a:gd name="T3" fmla="*/ 0 h 733"/>
              <a:gd name="T4" fmla="*/ 0 w 734"/>
              <a:gd name="T5" fmla="*/ 0 h 733"/>
              <a:gd name="T6" fmla="*/ 0 60000 65536"/>
              <a:gd name="T7" fmla="*/ 0 60000 65536"/>
              <a:gd name="T8" fmla="*/ 0 60000 65536"/>
              <a:gd name="T9" fmla="*/ 0 w 734"/>
              <a:gd name="T10" fmla="*/ 0 h 733"/>
              <a:gd name="T11" fmla="*/ 734 w 734"/>
              <a:gd name="T12" fmla="*/ 733 h 7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34" h="733">
                <a:moveTo>
                  <a:pt x="0" y="733"/>
                </a:moveTo>
                <a:lnTo>
                  <a:pt x="733" y="0"/>
                </a:lnTo>
                <a:lnTo>
                  <a:pt x="73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4" name="Freeform 53"/>
          <xdr:cNvSpPr>
            <a:spLocks/>
          </xdr:cNvSpPr>
        </xdr:nvSpPr>
        <xdr:spPr bwMode="auto">
          <a:xfrm>
            <a:off x="157" y="493"/>
            <a:ext cx="26" cy="25"/>
          </a:xfrm>
          <a:custGeom>
            <a:avLst/>
            <a:gdLst>
              <a:gd name="T0" fmla="*/ 0 w 2612"/>
              <a:gd name="T1" fmla="*/ 0 h 2613"/>
              <a:gd name="T2" fmla="*/ 0 w 2612"/>
              <a:gd name="T3" fmla="*/ 0 h 2613"/>
              <a:gd name="T4" fmla="*/ 0 w 2612"/>
              <a:gd name="T5" fmla="*/ 0 h 2613"/>
              <a:gd name="T6" fmla="*/ 0 60000 65536"/>
              <a:gd name="T7" fmla="*/ 0 60000 65536"/>
              <a:gd name="T8" fmla="*/ 0 60000 65536"/>
              <a:gd name="T9" fmla="*/ 0 w 2612"/>
              <a:gd name="T10" fmla="*/ 0 h 2613"/>
              <a:gd name="T11" fmla="*/ 2612 w 2612"/>
              <a:gd name="T12" fmla="*/ 2613 h 26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2" h="2613">
                <a:moveTo>
                  <a:pt x="0" y="2613"/>
                </a:moveTo>
                <a:lnTo>
                  <a:pt x="2611" y="0"/>
                </a:lnTo>
                <a:lnTo>
                  <a:pt x="261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5" name="Freeform 54"/>
          <xdr:cNvSpPr>
            <a:spLocks/>
          </xdr:cNvSpPr>
        </xdr:nvSpPr>
        <xdr:spPr bwMode="auto">
          <a:xfrm>
            <a:off x="160" y="488"/>
            <a:ext cx="33" cy="32"/>
          </a:xfrm>
          <a:custGeom>
            <a:avLst/>
            <a:gdLst>
              <a:gd name="T0" fmla="*/ 0 w 3350"/>
              <a:gd name="T1" fmla="*/ 0 h 3352"/>
              <a:gd name="T2" fmla="*/ 0 w 3350"/>
              <a:gd name="T3" fmla="*/ 0 h 3352"/>
              <a:gd name="T4" fmla="*/ 0 w 3350"/>
              <a:gd name="T5" fmla="*/ 0 h 3352"/>
              <a:gd name="T6" fmla="*/ 0 60000 65536"/>
              <a:gd name="T7" fmla="*/ 0 60000 65536"/>
              <a:gd name="T8" fmla="*/ 0 60000 65536"/>
              <a:gd name="T9" fmla="*/ 0 w 3350"/>
              <a:gd name="T10" fmla="*/ 0 h 3352"/>
              <a:gd name="T11" fmla="*/ 3350 w 3350"/>
              <a:gd name="T12" fmla="*/ 3352 h 33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50" h="3352">
                <a:moveTo>
                  <a:pt x="0" y="3352"/>
                </a:moveTo>
                <a:lnTo>
                  <a:pt x="3349" y="0"/>
                </a:lnTo>
                <a:lnTo>
                  <a:pt x="33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6" name="Freeform 55"/>
          <xdr:cNvSpPr>
            <a:spLocks/>
          </xdr:cNvSpPr>
        </xdr:nvSpPr>
        <xdr:spPr bwMode="auto">
          <a:xfrm>
            <a:off x="163" y="486"/>
            <a:ext cx="39" cy="37"/>
          </a:xfrm>
          <a:custGeom>
            <a:avLst/>
            <a:gdLst>
              <a:gd name="T0" fmla="*/ 0 w 3891"/>
              <a:gd name="T1" fmla="*/ 0 h 3894"/>
              <a:gd name="T2" fmla="*/ 0 w 3891"/>
              <a:gd name="T3" fmla="*/ 0 h 3894"/>
              <a:gd name="T4" fmla="*/ 0 w 3891"/>
              <a:gd name="T5" fmla="*/ 0 h 3894"/>
              <a:gd name="T6" fmla="*/ 0 60000 65536"/>
              <a:gd name="T7" fmla="*/ 0 60000 65536"/>
              <a:gd name="T8" fmla="*/ 0 60000 65536"/>
              <a:gd name="T9" fmla="*/ 0 w 3891"/>
              <a:gd name="T10" fmla="*/ 0 h 3894"/>
              <a:gd name="T11" fmla="*/ 3891 w 3891"/>
              <a:gd name="T12" fmla="*/ 3894 h 38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91" h="3894">
                <a:moveTo>
                  <a:pt x="0" y="3894"/>
                </a:moveTo>
                <a:lnTo>
                  <a:pt x="3890" y="0"/>
                </a:lnTo>
                <a:lnTo>
                  <a:pt x="38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7" name="Freeform 56"/>
          <xdr:cNvSpPr>
            <a:spLocks/>
          </xdr:cNvSpPr>
        </xdr:nvSpPr>
        <xdr:spPr bwMode="auto">
          <a:xfrm>
            <a:off x="167" y="484"/>
            <a:ext cx="42" cy="41"/>
          </a:xfrm>
          <a:custGeom>
            <a:avLst/>
            <a:gdLst>
              <a:gd name="T0" fmla="*/ 0 w 4328"/>
              <a:gd name="T1" fmla="*/ 0 h 4329"/>
              <a:gd name="T2" fmla="*/ 0 w 4328"/>
              <a:gd name="T3" fmla="*/ 0 h 4329"/>
              <a:gd name="T4" fmla="*/ 0 w 4328"/>
              <a:gd name="T5" fmla="*/ 0 h 4329"/>
              <a:gd name="T6" fmla="*/ 0 60000 65536"/>
              <a:gd name="T7" fmla="*/ 0 60000 65536"/>
              <a:gd name="T8" fmla="*/ 0 60000 65536"/>
              <a:gd name="T9" fmla="*/ 0 w 4328"/>
              <a:gd name="T10" fmla="*/ 0 h 4329"/>
              <a:gd name="T11" fmla="*/ 4328 w 4328"/>
              <a:gd name="T12" fmla="*/ 4329 h 43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28" h="4329">
                <a:moveTo>
                  <a:pt x="0" y="4329"/>
                </a:moveTo>
                <a:lnTo>
                  <a:pt x="4327" y="0"/>
                </a:lnTo>
                <a:lnTo>
                  <a:pt x="43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8" name="Freeform 57"/>
          <xdr:cNvSpPr>
            <a:spLocks/>
          </xdr:cNvSpPr>
        </xdr:nvSpPr>
        <xdr:spPr bwMode="auto">
          <a:xfrm>
            <a:off x="170" y="483"/>
            <a:ext cx="46" cy="44"/>
          </a:xfrm>
          <a:custGeom>
            <a:avLst/>
            <a:gdLst>
              <a:gd name="T0" fmla="*/ 0 w 4691"/>
              <a:gd name="T1" fmla="*/ 0 h 4695"/>
              <a:gd name="T2" fmla="*/ 0 w 4691"/>
              <a:gd name="T3" fmla="*/ 0 h 4695"/>
              <a:gd name="T4" fmla="*/ 0 w 4691"/>
              <a:gd name="T5" fmla="*/ 0 h 4695"/>
              <a:gd name="T6" fmla="*/ 0 60000 65536"/>
              <a:gd name="T7" fmla="*/ 0 60000 65536"/>
              <a:gd name="T8" fmla="*/ 0 60000 65536"/>
              <a:gd name="T9" fmla="*/ 0 w 4691"/>
              <a:gd name="T10" fmla="*/ 0 h 4695"/>
              <a:gd name="T11" fmla="*/ 4691 w 4691"/>
              <a:gd name="T12" fmla="*/ 4695 h 46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91" h="4695">
                <a:moveTo>
                  <a:pt x="0" y="4695"/>
                </a:moveTo>
                <a:lnTo>
                  <a:pt x="4690" y="0"/>
                </a:lnTo>
                <a:lnTo>
                  <a:pt x="46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79" name="Freeform 58"/>
          <xdr:cNvSpPr>
            <a:spLocks/>
          </xdr:cNvSpPr>
        </xdr:nvSpPr>
        <xdr:spPr bwMode="auto">
          <a:xfrm>
            <a:off x="173" y="482"/>
            <a:ext cx="49" cy="49"/>
          </a:xfrm>
          <a:custGeom>
            <a:avLst/>
            <a:gdLst>
              <a:gd name="T0" fmla="*/ 0 w 5004"/>
              <a:gd name="T1" fmla="*/ 0 h 5007"/>
              <a:gd name="T2" fmla="*/ 0 w 5004"/>
              <a:gd name="T3" fmla="*/ 0 h 5007"/>
              <a:gd name="T4" fmla="*/ 0 w 5004"/>
              <a:gd name="T5" fmla="*/ 0 h 5007"/>
              <a:gd name="T6" fmla="*/ 0 60000 65536"/>
              <a:gd name="T7" fmla="*/ 0 60000 65536"/>
              <a:gd name="T8" fmla="*/ 0 60000 65536"/>
              <a:gd name="T9" fmla="*/ 0 w 5004"/>
              <a:gd name="T10" fmla="*/ 0 h 5007"/>
              <a:gd name="T11" fmla="*/ 5004 w 5004"/>
              <a:gd name="T12" fmla="*/ 5007 h 500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04" h="5007">
                <a:moveTo>
                  <a:pt x="0" y="5007"/>
                </a:moveTo>
                <a:lnTo>
                  <a:pt x="5003" y="0"/>
                </a:lnTo>
                <a:lnTo>
                  <a:pt x="50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0" name="Freeform 59"/>
          <xdr:cNvSpPr>
            <a:spLocks/>
          </xdr:cNvSpPr>
        </xdr:nvSpPr>
        <xdr:spPr bwMode="auto">
          <a:xfrm>
            <a:off x="180" y="484"/>
            <a:ext cx="52" cy="51"/>
          </a:xfrm>
          <a:custGeom>
            <a:avLst/>
            <a:gdLst>
              <a:gd name="T0" fmla="*/ 0 w 5277"/>
              <a:gd name="T1" fmla="*/ 0 h 5279"/>
              <a:gd name="T2" fmla="*/ 0 w 5277"/>
              <a:gd name="T3" fmla="*/ 0 h 5279"/>
              <a:gd name="T4" fmla="*/ 0 w 5277"/>
              <a:gd name="T5" fmla="*/ 0 h 5279"/>
              <a:gd name="T6" fmla="*/ 0 60000 65536"/>
              <a:gd name="T7" fmla="*/ 0 60000 65536"/>
              <a:gd name="T8" fmla="*/ 0 60000 65536"/>
              <a:gd name="T9" fmla="*/ 0 w 5277"/>
              <a:gd name="T10" fmla="*/ 0 h 5279"/>
              <a:gd name="T11" fmla="*/ 5277 w 5277"/>
              <a:gd name="T12" fmla="*/ 5279 h 527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277" h="5279">
                <a:moveTo>
                  <a:pt x="0" y="5279"/>
                </a:moveTo>
                <a:lnTo>
                  <a:pt x="5276" y="0"/>
                </a:lnTo>
                <a:lnTo>
                  <a:pt x="527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1" name="Freeform 60"/>
          <xdr:cNvSpPr>
            <a:spLocks/>
          </xdr:cNvSpPr>
        </xdr:nvSpPr>
        <xdr:spPr bwMode="auto">
          <a:xfrm>
            <a:off x="182" y="483"/>
            <a:ext cx="56" cy="55"/>
          </a:xfrm>
          <a:custGeom>
            <a:avLst/>
            <a:gdLst>
              <a:gd name="T0" fmla="*/ 0 w 5722"/>
              <a:gd name="T1" fmla="*/ 0 h 5726"/>
              <a:gd name="T2" fmla="*/ 0 w 5722"/>
              <a:gd name="T3" fmla="*/ 0 h 5726"/>
              <a:gd name="T4" fmla="*/ 0 w 5722"/>
              <a:gd name="T5" fmla="*/ 0 h 5726"/>
              <a:gd name="T6" fmla="*/ 0 60000 65536"/>
              <a:gd name="T7" fmla="*/ 0 60000 65536"/>
              <a:gd name="T8" fmla="*/ 0 60000 65536"/>
              <a:gd name="T9" fmla="*/ 0 w 5722"/>
              <a:gd name="T10" fmla="*/ 0 h 5726"/>
              <a:gd name="T11" fmla="*/ 5722 w 5722"/>
              <a:gd name="T12" fmla="*/ 5726 h 57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722" h="5726">
                <a:moveTo>
                  <a:pt x="0" y="5726"/>
                </a:moveTo>
                <a:lnTo>
                  <a:pt x="5721" y="0"/>
                </a:lnTo>
                <a:lnTo>
                  <a:pt x="572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2" name="Freeform 61"/>
          <xdr:cNvSpPr>
            <a:spLocks/>
          </xdr:cNvSpPr>
        </xdr:nvSpPr>
        <xdr:spPr bwMode="auto">
          <a:xfrm>
            <a:off x="185" y="484"/>
            <a:ext cx="58" cy="56"/>
          </a:xfrm>
          <a:custGeom>
            <a:avLst/>
            <a:gdLst>
              <a:gd name="T0" fmla="*/ 0 w 5907"/>
              <a:gd name="T1" fmla="*/ 0 h 5910"/>
              <a:gd name="T2" fmla="*/ 0 w 5907"/>
              <a:gd name="T3" fmla="*/ 0 h 5910"/>
              <a:gd name="T4" fmla="*/ 0 w 5907"/>
              <a:gd name="T5" fmla="*/ 0 h 5910"/>
              <a:gd name="T6" fmla="*/ 0 60000 65536"/>
              <a:gd name="T7" fmla="*/ 0 60000 65536"/>
              <a:gd name="T8" fmla="*/ 0 60000 65536"/>
              <a:gd name="T9" fmla="*/ 0 w 5907"/>
              <a:gd name="T10" fmla="*/ 0 h 5910"/>
              <a:gd name="T11" fmla="*/ 5907 w 5907"/>
              <a:gd name="T12" fmla="*/ 5910 h 59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07" h="5910">
                <a:moveTo>
                  <a:pt x="0" y="5910"/>
                </a:moveTo>
                <a:lnTo>
                  <a:pt x="5906" y="0"/>
                </a:lnTo>
                <a:lnTo>
                  <a:pt x="59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3" name="Freeform 62"/>
          <xdr:cNvSpPr>
            <a:spLocks/>
          </xdr:cNvSpPr>
        </xdr:nvSpPr>
        <xdr:spPr bwMode="auto">
          <a:xfrm>
            <a:off x="188" y="485"/>
            <a:ext cx="60" cy="58"/>
          </a:xfrm>
          <a:custGeom>
            <a:avLst/>
            <a:gdLst>
              <a:gd name="T0" fmla="*/ 0 w 6068"/>
              <a:gd name="T1" fmla="*/ 0 h 6072"/>
              <a:gd name="T2" fmla="*/ 0 w 6068"/>
              <a:gd name="T3" fmla="*/ 0 h 6072"/>
              <a:gd name="T4" fmla="*/ 0 w 6068"/>
              <a:gd name="T5" fmla="*/ 0 h 6072"/>
              <a:gd name="T6" fmla="*/ 0 60000 65536"/>
              <a:gd name="T7" fmla="*/ 0 60000 65536"/>
              <a:gd name="T8" fmla="*/ 0 60000 65536"/>
              <a:gd name="T9" fmla="*/ 0 w 6068"/>
              <a:gd name="T10" fmla="*/ 0 h 6072"/>
              <a:gd name="T11" fmla="*/ 6068 w 6068"/>
              <a:gd name="T12" fmla="*/ 6072 h 60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68" h="6072">
                <a:moveTo>
                  <a:pt x="0" y="6072"/>
                </a:moveTo>
                <a:lnTo>
                  <a:pt x="6067" y="0"/>
                </a:lnTo>
                <a:lnTo>
                  <a:pt x="60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4" name="Freeform 63"/>
          <xdr:cNvSpPr>
            <a:spLocks/>
          </xdr:cNvSpPr>
        </xdr:nvSpPr>
        <xdr:spPr bwMode="auto">
          <a:xfrm>
            <a:off x="191" y="486"/>
            <a:ext cx="61" cy="59"/>
          </a:xfrm>
          <a:custGeom>
            <a:avLst/>
            <a:gdLst>
              <a:gd name="T0" fmla="*/ 0 w 6210"/>
              <a:gd name="T1" fmla="*/ 0 h 6215"/>
              <a:gd name="T2" fmla="*/ 0 w 6210"/>
              <a:gd name="T3" fmla="*/ 0 h 6215"/>
              <a:gd name="T4" fmla="*/ 0 w 6210"/>
              <a:gd name="T5" fmla="*/ 0 h 6215"/>
              <a:gd name="T6" fmla="*/ 0 60000 65536"/>
              <a:gd name="T7" fmla="*/ 0 60000 65536"/>
              <a:gd name="T8" fmla="*/ 0 60000 65536"/>
              <a:gd name="T9" fmla="*/ 0 w 6210"/>
              <a:gd name="T10" fmla="*/ 0 h 6215"/>
              <a:gd name="T11" fmla="*/ 6210 w 6210"/>
              <a:gd name="T12" fmla="*/ 6215 h 62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10" h="6215">
                <a:moveTo>
                  <a:pt x="0" y="6215"/>
                </a:moveTo>
                <a:lnTo>
                  <a:pt x="6209" y="0"/>
                </a:lnTo>
                <a:lnTo>
                  <a:pt x="62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5" name="Freeform 64"/>
          <xdr:cNvSpPr>
            <a:spLocks/>
          </xdr:cNvSpPr>
        </xdr:nvSpPr>
        <xdr:spPr bwMode="auto">
          <a:xfrm>
            <a:off x="194" y="487"/>
            <a:ext cx="62" cy="61"/>
          </a:xfrm>
          <a:custGeom>
            <a:avLst/>
            <a:gdLst>
              <a:gd name="T0" fmla="*/ 0 w 6333"/>
              <a:gd name="T1" fmla="*/ 0 h 6337"/>
              <a:gd name="T2" fmla="*/ 0 w 6333"/>
              <a:gd name="T3" fmla="*/ 0 h 6337"/>
              <a:gd name="T4" fmla="*/ 0 w 6333"/>
              <a:gd name="T5" fmla="*/ 0 h 6337"/>
              <a:gd name="T6" fmla="*/ 0 60000 65536"/>
              <a:gd name="T7" fmla="*/ 0 60000 65536"/>
              <a:gd name="T8" fmla="*/ 0 60000 65536"/>
              <a:gd name="T9" fmla="*/ 0 w 6333"/>
              <a:gd name="T10" fmla="*/ 0 h 6337"/>
              <a:gd name="T11" fmla="*/ 6333 w 6333"/>
              <a:gd name="T12" fmla="*/ 6337 h 63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33" h="6337">
                <a:moveTo>
                  <a:pt x="0" y="6337"/>
                </a:moveTo>
                <a:lnTo>
                  <a:pt x="6332" y="0"/>
                </a:lnTo>
                <a:lnTo>
                  <a:pt x="633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6" name="Freeform 65"/>
          <xdr:cNvSpPr>
            <a:spLocks/>
          </xdr:cNvSpPr>
        </xdr:nvSpPr>
        <xdr:spPr bwMode="auto">
          <a:xfrm>
            <a:off x="197" y="488"/>
            <a:ext cx="64" cy="62"/>
          </a:xfrm>
          <a:custGeom>
            <a:avLst/>
            <a:gdLst>
              <a:gd name="T0" fmla="*/ 0 w 6438"/>
              <a:gd name="T1" fmla="*/ 0 h 6444"/>
              <a:gd name="T2" fmla="*/ 0 w 6438"/>
              <a:gd name="T3" fmla="*/ 0 h 6444"/>
              <a:gd name="T4" fmla="*/ 0 w 6438"/>
              <a:gd name="T5" fmla="*/ 0 h 6444"/>
              <a:gd name="T6" fmla="*/ 0 60000 65536"/>
              <a:gd name="T7" fmla="*/ 0 60000 65536"/>
              <a:gd name="T8" fmla="*/ 0 60000 65536"/>
              <a:gd name="T9" fmla="*/ 0 w 6438"/>
              <a:gd name="T10" fmla="*/ 0 h 6444"/>
              <a:gd name="T11" fmla="*/ 6438 w 6438"/>
              <a:gd name="T12" fmla="*/ 6444 h 64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38" h="6444">
                <a:moveTo>
                  <a:pt x="0" y="6444"/>
                </a:moveTo>
                <a:lnTo>
                  <a:pt x="6437" y="0"/>
                </a:lnTo>
                <a:lnTo>
                  <a:pt x="643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7" name="Freeform 66"/>
          <xdr:cNvSpPr>
            <a:spLocks/>
          </xdr:cNvSpPr>
        </xdr:nvSpPr>
        <xdr:spPr bwMode="auto">
          <a:xfrm>
            <a:off x="201" y="538"/>
            <a:ext cx="15" cy="14"/>
          </a:xfrm>
          <a:custGeom>
            <a:avLst/>
            <a:gdLst>
              <a:gd name="T0" fmla="*/ 0 w 1604"/>
              <a:gd name="T1" fmla="*/ 0 h 1602"/>
              <a:gd name="T2" fmla="*/ 0 w 1604"/>
              <a:gd name="T3" fmla="*/ 0 h 1602"/>
              <a:gd name="T4" fmla="*/ 0 w 1604"/>
              <a:gd name="T5" fmla="*/ 0 h 1602"/>
              <a:gd name="T6" fmla="*/ 0 60000 65536"/>
              <a:gd name="T7" fmla="*/ 0 60000 65536"/>
              <a:gd name="T8" fmla="*/ 0 60000 65536"/>
              <a:gd name="T9" fmla="*/ 0 w 1604"/>
              <a:gd name="T10" fmla="*/ 0 h 1602"/>
              <a:gd name="T11" fmla="*/ 1604 w 1604"/>
              <a:gd name="T12" fmla="*/ 1602 h 16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04" h="1602">
                <a:moveTo>
                  <a:pt x="0" y="1602"/>
                </a:moveTo>
                <a:lnTo>
                  <a:pt x="1603" y="0"/>
                </a:lnTo>
                <a:lnTo>
                  <a:pt x="16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8" name="Freeform 67"/>
          <xdr:cNvSpPr>
            <a:spLocks/>
          </xdr:cNvSpPr>
        </xdr:nvSpPr>
        <xdr:spPr bwMode="auto">
          <a:xfrm>
            <a:off x="218" y="490"/>
            <a:ext cx="47" cy="46"/>
          </a:xfrm>
          <a:custGeom>
            <a:avLst/>
            <a:gdLst>
              <a:gd name="T0" fmla="*/ 0 w 4750"/>
              <a:gd name="T1" fmla="*/ 0 h 4755"/>
              <a:gd name="T2" fmla="*/ 0 w 4750"/>
              <a:gd name="T3" fmla="*/ 0 h 4755"/>
              <a:gd name="T4" fmla="*/ 0 w 4750"/>
              <a:gd name="T5" fmla="*/ 0 h 4755"/>
              <a:gd name="T6" fmla="*/ 0 60000 65536"/>
              <a:gd name="T7" fmla="*/ 0 60000 65536"/>
              <a:gd name="T8" fmla="*/ 0 60000 65536"/>
              <a:gd name="T9" fmla="*/ 0 w 4750"/>
              <a:gd name="T10" fmla="*/ 0 h 4755"/>
              <a:gd name="T11" fmla="*/ 4750 w 4750"/>
              <a:gd name="T12" fmla="*/ 4755 h 47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50" h="4755">
                <a:moveTo>
                  <a:pt x="0" y="4755"/>
                </a:moveTo>
                <a:lnTo>
                  <a:pt x="4749" y="0"/>
                </a:lnTo>
                <a:lnTo>
                  <a:pt x="47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89" name="Freeform 68"/>
          <xdr:cNvSpPr>
            <a:spLocks/>
          </xdr:cNvSpPr>
        </xdr:nvSpPr>
        <xdr:spPr bwMode="auto">
          <a:xfrm>
            <a:off x="204" y="543"/>
            <a:ext cx="12" cy="13"/>
          </a:xfrm>
          <a:custGeom>
            <a:avLst/>
            <a:gdLst>
              <a:gd name="T0" fmla="*/ 0 w 1288"/>
              <a:gd name="T1" fmla="*/ 0 h 1287"/>
              <a:gd name="T2" fmla="*/ 0 w 1288"/>
              <a:gd name="T3" fmla="*/ 0 h 1287"/>
              <a:gd name="T4" fmla="*/ 0 w 1288"/>
              <a:gd name="T5" fmla="*/ 0 h 1287"/>
              <a:gd name="T6" fmla="*/ 0 60000 65536"/>
              <a:gd name="T7" fmla="*/ 0 60000 65536"/>
              <a:gd name="T8" fmla="*/ 0 60000 65536"/>
              <a:gd name="T9" fmla="*/ 0 w 1288"/>
              <a:gd name="T10" fmla="*/ 0 h 1287"/>
              <a:gd name="T11" fmla="*/ 1288 w 1288"/>
              <a:gd name="T12" fmla="*/ 1287 h 12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8" h="1287">
                <a:moveTo>
                  <a:pt x="0" y="1287"/>
                </a:moveTo>
                <a:lnTo>
                  <a:pt x="1287" y="0"/>
                </a:lnTo>
                <a:lnTo>
                  <a:pt x="128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0" name="Freeform 69"/>
          <xdr:cNvSpPr>
            <a:spLocks/>
          </xdr:cNvSpPr>
        </xdr:nvSpPr>
        <xdr:spPr bwMode="auto">
          <a:xfrm>
            <a:off x="224" y="492"/>
            <a:ext cx="44" cy="44"/>
          </a:xfrm>
          <a:custGeom>
            <a:avLst/>
            <a:gdLst>
              <a:gd name="T0" fmla="*/ 0 w 4566"/>
              <a:gd name="T1" fmla="*/ 0 h 4570"/>
              <a:gd name="T2" fmla="*/ 0 w 4566"/>
              <a:gd name="T3" fmla="*/ 0 h 4570"/>
              <a:gd name="T4" fmla="*/ 0 w 4566"/>
              <a:gd name="T5" fmla="*/ 0 h 4570"/>
              <a:gd name="T6" fmla="*/ 0 60000 65536"/>
              <a:gd name="T7" fmla="*/ 0 60000 65536"/>
              <a:gd name="T8" fmla="*/ 0 60000 65536"/>
              <a:gd name="T9" fmla="*/ 0 w 4566"/>
              <a:gd name="T10" fmla="*/ 0 h 4570"/>
              <a:gd name="T11" fmla="*/ 4566 w 4566"/>
              <a:gd name="T12" fmla="*/ 4570 h 457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66" h="4570">
                <a:moveTo>
                  <a:pt x="0" y="4570"/>
                </a:moveTo>
                <a:lnTo>
                  <a:pt x="4565" y="0"/>
                </a:lnTo>
                <a:lnTo>
                  <a:pt x="45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1" name="Freeform 70"/>
          <xdr:cNvSpPr>
            <a:spLocks/>
          </xdr:cNvSpPr>
        </xdr:nvSpPr>
        <xdr:spPr bwMode="auto">
          <a:xfrm>
            <a:off x="207" y="548"/>
            <a:ext cx="9" cy="10"/>
          </a:xfrm>
          <a:custGeom>
            <a:avLst/>
            <a:gdLst>
              <a:gd name="T0" fmla="*/ 0 w 972"/>
              <a:gd name="T1" fmla="*/ 0 h 973"/>
              <a:gd name="T2" fmla="*/ 0 w 972"/>
              <a:gd name="T3" fmla="*/ 0 h 973"/>
              <a:gd name="T4" fmla="*/ 0 w 972"/>
              <a:gd name="T5" fmla="*/ 0 h 973"/>
              <a:gd name="T6" fmla="*/ 0 60000 65536"/>
              <a:gd name="T7" fmla="*/ 0 60000 65536"/>
              <a:gd name="T8" fmla="*/ 0 60000 65536"/>
              <a:gd name="T9" fmla="*/ 0 w 972"/>
              <a:gd name="T10" fmla="*/ 0 h 973"/>
              <a:gd name="T11" fmla="*/ 972 w 972"/>
              <a:gd name="T12" fmla="*/ 973 h 9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72" h="973">
                <a:moveTo>
                  <a:pt x="0" y="973"/>
                </a:moveTo>
                <a:lnTo>
                  <a:pt x="971" y="0"/>
                </a:lnTo>
                <a:lnTo>
                  <a:pt x="97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2" name="Freeform 71"/>
          <xdr:cNvSpPr>
            <a:spLocks/>
          </xdr:cNvSpPr>
        </xdr:nvSpPr>
        <xdr:spPr bwMode="auto">
          <a:xfrm>
            <a:off x="229" y="493"/>
            <a:ext cx="43" cy="43"/>
          </a:xfrm>
          <a:custGeom>
            <a:avLst/>
            <a:gdLst>
              <a:gd name="T0" fmla="*/ 0 w 4369"/>
              <a:gd name="T1" fmla="*/ 0 h 4372"/>
              <a:gd name="T2" fmla="*/ 0 w 4369"/>
              <a:gd name="T3" fmla="*/ 0 h 4372"/>
              <a:gd name="T4" fmla="*/ 0 w 4369"/>
              <a:gd name="T5" fmla="*/ 0 h 4372"/>
              <a:gd name="T6" fmla="*/ 0 60000 65536"/>
              <a:gd name="T7" fmla="*/ 0 60000 65536"/>
              <a:gd name="T8" fmla="*/ 0 60000 65536"/>
              <a:gd name="T9" fmla="*/ 0 w 4369"/>
              <a:gd name="T10" fmla="*/ 0 h 4372"/>
              <a:gd name="T11" fmla="*/ 4369 w 4369"/>
              <a:gd name="T12" fmla="*/ 4372 h 43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69" h="4372">
                <a:moveTo>
                  <a:pt x="0" y="4372"/>
                </a:moveTo>
                <a:lnTo>
                  <a:pt x="4368" y="0"/>
                </a:lnTo>
                <a:lnTo>
                  <a:pt x="43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3" name="Freeform 72"/>
          <xdr:cNvSpPr>
            <a:spLocks/>
          </xdr:cNvSpPr>
        </xdr:nvSpPr>
        <xdr:spPr bwMode="auto">
          <a:xfrm>
            <a:off x="210" y="552"/>
            <a:ext cx="8" cy="9"/>
          </a:xfrm>
          <a:custGeom>
            <a:avLst/>
            <a:gdLst>
              <a:gd name="T0" fmla="*/ 0 w 852"/>
              <a:gd name="T1" fmla="*/ 0 h 851"/>
              <a:gd name="T2" fmla="*/ 0 w 852"/>
              <a:gd name="T3" fmla="*/ 0 h 851"/>
              <a:gd name="T4" fmla="*/ 0 w 852"/>
              <a:gd name="T5" fmla="*/ 0 h 851"/>
              <a:gd name="T6" fmla="*/ 0 60000 65536"/>
              <a:gd name="T7" fmla="*/ 0 60000 65536"/>
              <a:gd name="T8" fmla="*/ 0 60000 65536"/>
              <a:gd name="T9" fmla="*/ 0 w 852"/>
              <a:gd name="T10" fmla="*/ 0 h 851"/>
              <a:gd name="T11" fmla="*/ 852 w 852"/>
              <a:gd name="T12" fmla="*/ 851 h 85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52" h="851">
                <a:moveTo>
                  <a:pt x="0" y="851"/>
                </a:moveTo>
                <a:lnTo>
                  <a:pt x="851" y="0"/>
                </a:lnTo>
                <a:lnTo>
                  <a:pt x="8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4" name="Freeform 73"/>
          <xdr:cNvSpPr>
            <a:spLocks/>
          </xdr:cNvSpPr>
        </xdr:nvSpPr>
        <xdr:spPr bwMode="auto">
          <a:xfrm>
            <a:off x="235" y="495"/>
            <a:ext cx="41" cy="41"/>
          </a:xfrm>
          <a:custGeom>
            <a:avLst/>
            <a:gdLst>
              <a:gd name="T0" fmla="*/ 0 w 4157"/>
              <a:gd name="T1" fmla="*/ 0 h 4160"/>
              <a:gd name="T2" fmla="*/ 0 w 4157"/>
              <a:gd name="T3" fmla="*/ 0 h 4160"/>
              <a:gd name="T4" fmla="*/ 0 w 4157"/>
              <a:gd name="T5" fmla="*/ 0 h 4160"/>
              <a:gd name="T6" fmla="*/ 0 60000 65536"/>
              <a:gd name="T7" fmla="*/ 0 60000 65536"/>
              <a:gd name="T8" fmla="*/ 0 60000 65536"/>
              <a:gd name="T9" fmla="*/ 0 w 4157"/>
              <a:gd name="T10" fmla="*/ 0 h 4160"/>
              <a:gd name="T11" fmla="*/ 4157 w 4157"/>
              <a:gd name="T12" fmla="*/ 4160 h 41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57" h="4160">
                <a:moveTo>
                  <a:pt x="0" y="4160"/>
                </a:moveTo>
                <a:lnTo>
                  <a:pt x="4156" y="0"/>
                </a:lnTo>
                <a:lnTo>
                  <a:pt x="41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5" name="Freeform 74"/>
          <xdr:cNvSpPr>
            <a:spLocks/>
          </xdr:cNvSpPr>
        </xdr:nvSpPr>
        <xdr:spPr bwMode="auto">
          <a:xfrm>
            <a:off x="238" y="497"/>
            <a:ext cx="41" cy="42"/>
          </a:xfrm>
          <a:custGeom>
            <a:avLst/>
            <a:gdLst>
              <a:gd name="T0" fmla="*/ 0 w 4221"/>
              <a:gd name="T1" fmla="*/ 0 h 4224"/>
              <a:gd name="T2" fmla="*/ 0 w 4221"/>
              <a:gd name="T3" fmla="*/ 0 h 4224"/>
              <a:gd name="T4" fmla="*/ 0 w 4221"/>
              <a:gd name="T5" fmla="*/ 0 h 4224"/>
              <a:gd name="T6" fmla="*/ 0 60000 65536"/>
              <a:gd name="T7" fmla="*/ 0 60000 65536"/>
              <a:gd name="T8" fmla="*/ 0 60000 65536"/>
              <a:gd name="T9" fmla="*/ 0 w 4221"/>
              <a:gd name="T10" fmla="*/ 0 h 4224"/>
              <a:gd name="T11" fmla="*/ 4221 w 4221"/>
              <a:gd name="T12" fmla="*/ 4224 h 422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221" h="4224">
                <a:moveTo>
                  <a:pt x="0" y="4224"/>
                </a:moveTo>
                <a:lnTo>
                  <a:pt x="4220" y="0"/>
                </a:lnTo>
                <a:lnTo>
                  <a:pt x="42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6" name="Freeform 75"/>
          <xdr:cNvSpPr>
            <a:spLocks/>
          </xdr:cNvSpPr>
        </xdr:nvSpPr>
        <xdr:spPr bwMode="auto">
          <a:xfrm>
            <a:off x="215" y="553"/>
            <a:ext cx="13" cy="13"/>
          </a:xfrm>
          <a:custGeom>
            <a:avLst/>
            <a:gdLst>
              <a:gd name="T0" fmla="*/ 0 w 1369"/>
              <a:gd name="T1" fmla="*/ 0 h 1369"/>
              <a:gd name="T2" fmla="*/ 0 w 1369"/>
              <a:gd name="T3" fmla="*/ 0 h 1369"/>
              <a:gd name="T4" fmla="*/ 0 w 1369"/>
              <a:gd name="T5" fmla="*/ 0 h 1369"/>
              <a:gd name="T6" fmla="*/ 0 60000 65536"/>
              <a:gd name="T7" fmla="*/ 0 60000 65536"/>
              <a:gd name="T8" fmla="*/ 0 60000 65536"/>
              <a:gd name="T9" fmla="*/ 0 w 1369"/>
              <a:gd name="T10" fmla="*/ 0 h 1369"/>
              <a:gd name="T11" fmla="*/ 1369 w 1369"/>
              <a:gd name="T12" fmla="*/ 1369 h 136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69" h="1369">
                <a:moveTo>
                  <a:pt x="0" y="1369"/>
                </a:moveTo>
                <a:lnTo>
                  <a:pt x="1368" y="0"/>
                </a:lnTo>
                <a:lnTo>
                  <a:pt x="13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7" name="Freeform 76"/>
          <xdr:cNvSpPr>
            <a:spLocks/>
          </xdr:cNvSpPr>
        </xdr:nvSpPr>
        <xdr:spPr bwMode="auto">
          <a:xfrm>
            <a:off x="238" y="500"/>
            <a:ext cx="44" cy="44"/>
          </a:xfrm>
          <a:custGeom>
            <a:avLst/>
            <a:gdLst>
              <a:gd name="T0" fmla="*/ 0 w 4557"/>
              <a:gd name="T1" fmla="*/ 0 h 4559"/>
              <a:gd name="T2" fmla="*/ 0 w 4557"/>
              <a:gd name="T3" fmla="*/ 0 h 4559"/>
              <a:gd name="T4" fmla="*/ 0 w 4557"/>
              <a:gd name="T5" fmla="*/ 0 h 4559"/>
              <a:gd name="T6" fmla="*/ 0 60000 65536"/>
              <a:gd name="T7" fmla="*/ 0 60000 65536"/>
              <a:gd name="T8" fmla="*/ 0 60000 65536"/>
              <a:gd name="T9" fmla="*/ 0 w 4557"/>
              <a:gd name="T10" fmla="*/ 0 h 4559"/>
              <a:gd name="T11" fmla="*/ 4557 w 4557"/>
              <a:gd name="T12" fmla="*/ 4559 h 45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57" h="4559">
                <a:moveTo>
                  <a:pt x="0" y="4559"/>
                </a:moveTo>
                <a:lnTo>
                  <a:pt x="4556" y="0"/>
                </a:lnTo>
                <a:lnTo>
                  <a:pt x="45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8" name="Freeform 77"/>
          <xdr:cNvSpPr>
            <a:spLocks/>
          </xdr:cNvSpPr>
        </xdr:nvSpPr>
        <xdr:spPr bwMode="auto">
          <a:xfrm>
            <a:off x="220" y="551"/>
            <a:ext cx="16" cy="16"/>
          </a:xfrm>
          <a:custGeom>
            <a:avLst/>
            <a:gdLst>
              <a:gd name="T0" fmla="*/ 0 w 1628"/>
              <a:gd name="T1" fmla="*/ 0 h 1629"/>
              <a:gd name="T2" fmla="*/ 0 w 1628"/>
              <a:gd name="T3" fmla="*/ 0 h 1629"/>
              <a:gd name="T4" fmla="*/ 0 w 1628"/>
              <a:gd name="T5" fmla="*/ 0 h 1629"/>
              <a:gd name="T6" fmla="*/ 0 60000 65536"/>
              <a:gd name="T7" fmla="*/ 0 60000 65536"/>
              <a:gd name="T8" fmla="*/ 0 60000 65536"/>
              <a:gd name="T9" fmla="*/ 0 w 1628"/>
              <a:gd name="T10" fmla="*/ 0 h 1629"/>
              <a:gd name="T11" fmla="*/ 1628 w 1628"/>
              <a:gd name="T12" fmla="*/ 1629 h 16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8" h="1629">
                <a:moveTo>
                  <a:pt x="0" y="1629"/>
                </a:moveTo>
                <a:lnTo>
                  <a:pt x="1627" y="0"/>
                </a:lnTo>
                <a:lnTo>
                  <a:pt x="16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99" name="Freeform 78"/>
          <xdr:cNvSpPr>
            <a:spLocks/>
          </xdr:cNvSpPr>
        </xdr:nvSpPr>
        <xdr:spPr bwMode="auto">
          <a:xfrm>
            <a:off x="238" y="502"/>
            <a:ext cx="48" cy="47"/>
          </a:xfrm>
          <a:custGeom>
            <a:avLst/>
            <a:gdLst>
              <a:gd name="T0" fmla="*/ 0 w 4881"/>
              <a:gd name="T1" fmla="*/ 0 h 4884"/>
              <a:gd name="T2" fmla="*/ 0 w 4881"/>
              <a:gd name="T3" fmla="*/ 0 h 4884"/>
              <a:gd name="T4" fmla="*/ 0 w 4881"/>
              <a:gd name="T5" fmla="*/ 0 h 4884"/>
              <a:gd name="T6" fmla="*/ 0 60000 65536"/>
              <a:gd name="T7" fmla="*/ 0 60000 65536"/>
              <a:gd name="T8" fmla="*/ 0 60000 65536"/>
              <a:gd name="T9" fmla="*/ 0 w 4881"/>
              <a:gd name="T10" fmla="*/ 0 h 4884"/>
              <a:gd name="T11" fmla="*/ 4881 w 4881"/>
              <a:gd name="T12" fmla="*/ 4884 h 488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881" h="4884">
                <a:moveTo>
                  <a:pt x="0" y="4884"/>
                </a:moveTo>
                <a:lnTo>
                  <a:pt x="4880" y="0"/>
                </a:lnTo>
                <a:lnTo>
                  <a:pt x="488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0" name="Freeform 79"/>
          <xdr:cNvSpPr>
            <a:spLocks/>
          </xdr:cNvSpPr>
        </xdr:nvSpPr>
        <xdr:spPr bwMode="auto">
          <a:xfrm>
            <a:off x="222" y="504"/>
            <a:ext cx="67" cy="66"/>
          </a:xfrm>
          <a:custGeom>
            <a:avLst/>
            <a:gdLst>
              <a:gd name="T0" fmla="*/ 0 w 6770"/>
              <a:gd name="T1" fmla="*/ 0 h 6776"/>
              <a:gd name="T2" fmla="*/ 0 w 6770"/>
              <a:gd name="T3" fmla="*/ 0 h 6776"/>
              <a:gd name="T4" fmla="*/ 0 w 6770"/>
              <a:gd name="T5" fmla="*/ 0 h 6776"/>
              <a:gd name="T6" fmla="*/ 0 60000 65536"/>
              <a:gd name="T7" fmla="*/ 0 60000 65536"/>
              <a:gd name="T8" fmla="*/ 0 60000 65536"/>
              <a:gd name="T9" fmla="*/ 0 w 6770"/>
              <a:gd name="T10" fmla="*/ 0 h 6776"/>
              <a:gd name="T11" fmla="*/ 6770 w 6770"/>
              <a:gd name="T12" fmla="*/ 6776 h 677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770" h="6776">
                <a:moveTo>
                  <a:pt x="0" y="6776"/>
                </a:moveTo>
                <a:lnTo>
                  <a:pt x="6769" y="0"/>
                </a:lnTo>
                <a:lnTo>
                  <a:pt x="677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1" name="Freeform 80"/>
          <xdr:cNvSpPr>
            <a:spLocks/>
          </xdr:cNvSpPr>
        </xdr:nvSpPr>
        <xdr:spPr bwMode="auto">
          <a:xfrm>
            <a:off x="225" y="535"/>
            <a:ext cx="39" cy="38"/>
          </a:xfrm>
          <a:custGeom>
            <a:avLst/>
            <a:gdLst>
              <a:gd name="T0" fmla="*/ 0 w 3996"/>
              <a:gd name="T1" fmla="*/ 0 h 4000"/>
              <a:gd name="T2" fmla="*/ 0 w 3996"/>
              <a:gd name="T3" fmla="*/ 0 h 4000"/>
              <a:gd name="T4" fmla="*/ 0 w 3996"/>
              <a:gd name="T5" fmla="*/ 0 h 4000"/>
              <a:gd name="T6" fmla="*/ 0 60000 65536"/>
              <a:gd name="T7" fmla="*/ 0 60000 65536"/>
              <a:gd name="T8" fmla="*/ 0 60000 65536"/>
              <a:gd name="T9" fmla="*/ 0 w 3996"/>
              <a:gd name="T10" fmla="*/ 0 h 4000"/>
              <a:gd name="T11" fmla="*/ 3996 w 3996"/>
              <a:gd name="T12" fmla="*/ 4000 h 4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96" h="4000">
                <a:moveTo>
                  <a:pt x="0" y="4000"/>
                </a:moveTo>
                <a:lnTo>
                  <a:pt x="3995" y="0"/>
                </a:lnTo>
                <a:lnTo>
                  <a:pt x="39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2" name="Freeform 81"/>
          <xdr:cNvSpPr>
            <a:spLocks/>
          </xdr:cNvSpPr>
        </xdr:nvSpPr>
        <xdr:spPr bwMode="auto">
          <a:xfrm>
            <a:off x="272" y="508"/>
            <a:ext cx="19" cy="19"/>
          </a:xfrm>
          <a:custGeom>
            <a:avLst/>
            <a:gdLst>
              <a:gd name="T0" fmla="*/ 0 w 2009"/>
              <a:gd name="T1" fmla="*/ 0 h 2010"/>
              <a:gd name="T2" fmla="*/ 0 w 2009"/>
              <a:gd name="T3" fmla="*/ 0 h 2010"/>
              <a:gd name="T4" fmla="*/ 0 w 2009"/>
              <a:gd name="T5" fmla="*/ 0 h 2010"/>
              <a:gd name="T6" fmla="*/ 0 60000 65536"/>
              <a:gd name="T7" fmla="*/ 0 60000 65536"/>
              <a:gd name="T8" fmla="*/ 0 60000 65536"/>
              <a:gd name="T9" fmla="*/ 0 w 2009"/>
              <a:gd name="T10" fmla="*/ 0 h 2010"/>
              <a:gd name="T11" fmla="*/ 2009 w 2009"/>
              <a:gd name="T12" fmla="*/ 2010 h 20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9" h="2010">
                <a:moveTo>
                  <a:pt x="0" y="2010"/>
                </a:moveTo>
                <a:lnTo>
                  <a:pt x="2008" y="0"/>
                </a:lnTo>
                <a:lnTo>
                  <a:pt x="20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3" name="Freeform 82"/>
          <xdr:cNvSpPr>
            <a:spLocks/>
          </xdr:cNvSpPr>
        </xdr:nvSpPr>
        <xdr:spPr bwMode="auto">
          <a:xfrm>
            <a:off x="240" y="537"/>
            <a:ext cx="27" cy="27"/>
          </a:xfrm>
          <a:custGeom>
            <a:avLst/>
            <a:gdLst>
              <a:gd name="T0" fmla="*/ 0 w 2768"/>
              <a:gd name="T1" fmla="*/ 0 h 2769"/>
              <a:gd name="T2" fmla="*/ 0 w 2768"/>
              <a:gd name="T3" fmla="*/ 0 h 2769"/>
              <a:gd name="T4" fmla="*/ 0 w 2768"/>
              <a:gd name="T5" fmla="*/ 0 h 2769"/>
              <a:gd name="T6" fmla="*/ 0 60000 65536"/>
              <a:gd name="T7" fmla="*/ 0 60000 65536"/>
              <a:gd name="T8" fmla="*/ 0 60000 65536"/>
              <a:gd name="T9" fmla="*/ 0 w 2768"/>
              <a:gd name="T10" fmla="*/ 0 h 2769"/>
              <a:gd name="T11" fmla="*/ 2768 w 2768"/>
              <a:gd name="T12" fmla="*/ 2769 h 276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68" h="2769">
                <a:moveTo>
                  <a:pt x="0" y="2769"/>
                </a:moveTo>
                <a:lnTo>
                  <a:pt x="2767" y="0"/>
                </a:lnTo>
                <a:lnTo>
                  <a:pt x="27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4" name="Freeform 83"/>
          <xdr:cNvSpPr>
            <a:spLocks/>
          </xdr:cNvSpPr>
        </xdr:nvSpPr>
        <xdr:spPr bwMode="auto">
          <a:xfrm>
            <a:off x="274" y="511"/>
            <a:ext cx="20" cy="18"/>
          </a:xfrm>
          <a:custGeom>
            <a:avLst/>
            <a:gdLst>
              <a:gd name="T0" fmla="*/ 0 w 2030"/>
              <a:gd name="T1" fmla="*/ 0 h 2030"/>
              <a:gd name="T2" fmla="*/ 0 w 2030"/>
              <a:gd name="T3" fmla="*/ 0 h 2030"/>
              <a:gd name="T4" fmla="*/ 0 w 2030"/>
              <a:gd name="T5" fmla="*/ 0 h 2030"/>
              <a:gd name="T6" fmla="*/ 0 60000 65536"/>
              <a:gd name="T7" fmla="*/ 0 60000 65536"/>
              <a:gd name="T8" fmla="*/ 0 60000 65536"/>
              <a:gd name="T9" fmla="*/ 0 w 2030"/>
              <a:gd name="T10" fmla="*/ 0 h 2030"/>
              <a:gd name="T11" fmla="*/ 2030 w 2030"/>
              <a:gd name="T12" fmla="*/ 2030 h 20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0" h="2030">
                <a:moveTo>
                  <a:pt x="0" y="2030"/>
                </a:moveTo>
                <a:lnTo>
                  <a:pt x="2029" y="0"/>
                </a:lnTo>
                <a:lnTo>
                  <a:pt x="203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5" name="Freeform 84"/>
          <xdr:cNvSpPr>
            <a:spLocks/>
          </xdr:cNvSpPr>
        </xdr:nvSpPr>
        <xdr:spPr bwMode="auto">
          <a:xfrm>
            <a:off x="268" y="540"/>
            <a:ext cx="2" cy="1"/>
          </a:xfrm>
          <a:custGeom>
            <a:avLst/>
            <a:gdLst>
              <a:gd name="T0" fmla="*/ 0 w 125"/>
              <a:gd name="T1" fmla="*/ 0 h 124"/>
              <a:gd name="T2" fmla="*/ 0 w 125"/>
              <a:gd name="T3" fmla="*/ 0 h 124"/>
              <a:gd name="T4" fmla="*/ 0 w 125"/>
              <a:gd name="T5" fmla="*/ 0 h 124"/>
              <a:gd name="T6" fmla="*/ 0 60000 65536"/>
              <a:gd name="T7" fmla="*/ 0 60000 65536"/>
              <a:gd name="T8" fmla="*/ 0 60000 65536"/>
              <a:gd name="T9" fmla="*/ 0 w 125"/>
              <a:gd name="T10" fmla="*/ 0 h 124"/>
              <a:gd name="T11" fmla="*/ 125 w 125"/>
              <a:gd name="T12" fmla="*/ 124 h 12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" h="124">
                <a:moveTo>
                  <a:pt x="0" y="124"/>
                </a:moveTo>
                <a:lnTo>
                  <a:pt x="124" y="0"/>
                </a:lnTo>
                <a:lnTo>
                  <a:pt x="1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6" name="Freeform 85"/>
          <xdr:cNvSpPr>
            <a:spLocks/>
          </xdr:cNvSpPr>
        </xdr:nvSpPr>
        <xdr:spPr bwMode="auto">
          <a:xfrm>
            <a:off x="277" y="513"/>
            <a:ext cx="20" cy="20"/>
          </a:xfrm>
          <a:custGeom>
            <a:avLst/>
            <a:gdLst>
              <a:gd name="T0" fmla="*/ 0 w 2037"/>
              <a:gd name="T1" fmla="*/ 0 h 2038"/>
              <a:gd name="T2" fmla="*/ 0 w 2037"/>
              <a:gd name="T3" fmla="*/ 0 h 2038"/>
              <a:gd name="T4" fmla="*/ 0 w 2037"/>
              <a:gd name="T5" fmla="*/ 0 h 2038"/>
              <a:gd name="T6" fmla="*/ 0 60000 65536"/>
              <a:gd name="T7" fmla="*/ 0 60000 65536"/>
              <a:gd name="T8" fmla="*/ 0 60000 65536"/>
              <a:gd name="T9" fmla="*/ 0 w 2037"/>
              <a:gd name="T10" fmla="*/ 0 h 2038"/>
              <a:gd name="T11" fmla="*/ 2037 w 2037"/>
              <a:gd name="T12" fmla="*/ 2038 h 20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7" h="2038">
                <a:moveTo>
                  <a:pt x="0" y="2038"/>
                </a:moveTo>
                <a:lnTo>
                  <a:pt x="2036" y="0"/>
                </a:lnTo>
                <a:lnTo>
                  <a:pt x="203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07" name="Freeform 86"/>
          <xdr:cNvSpPr>
            <a:spLocks/>
          </xdr:cNvSpPr>
        </xdr:nvSpPr>
        <xdr:spPr bwMode="auto">
          <a:xfrm>
            <a:off x="297" y="516"/>
            <a:ext cx="3" cy="3"/>
          </a:xfrm>
          <a:custGeom>
            <a:avLst/>
            <a:gdLst>
              <a:gd name="T0" fmla="*/ 0 w 266"/>
              <a:gd name="T1" fmla="*/ 0 h 265"/>
              <a:gd name="T2" fmla="*/ 0 w 266"/>
              <a:gd name="T3" fmla="*/ 0 h 265"/>
              <a:gd name="T4" fmla="*/ 0 w 266"/>
              <a:gd name="T5" fmla="*/ 0 h 265"/>
              <a:gd name="T6" fmla="*/ 0 60000 65536"/>
              <a:gd name="T7" fmla="*/ 0 60000 65536"/>
              <a:gd name="T8" fmla="*/ 0 60000 65536"/>
              <a:gd name="T9" fmla="*/ 0 w 266"/>
              <a:gd name="T10" fmla="*/ 0 h 265"/>
              <a:gd name="T11" fmla="*/ 266 w 266"/>
              <a:gd name="T12" fmla="*/ 265 h 26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6" h="265">
                <a:moveTo>
                  <a:pt x="0" y="265"/>
                </a:moveTo>
                <a:lnTo>
                  <a:pt x="265" y="0"/>
                </a:lnTo>
                <a:lnTo>
                  <a:pt x="2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Text Box 87"/>
          <xdr:cNvSpPr txBox="1">
            <a:spLocks noChangeArrowheads="1"/>
          </xdr:cNvSpPr>
        </xdr:nvSpPr>
        <xdr:spPr bwMode="auto">
          <a:xfrm>
            <a:off x="263" y="518"/>
            <a:ext cx="9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</xdr:grpSp>
    <xdr:clientData/>
  </xdr:twoCellAnchor>
  <xdr:twoCellAnchor>
    <xdr:from>
      <xdr:col>2</xdr:col>
      <xdr:colOff>142875</xdr:colOff>
      <xdr:row>19</xdr:row>
      <xdr:rowOff>104775</xdr:rowOff>
    </xdr:from>
    <xdr:to>
      <xdr:col>2</xdr:col>
      <xdr:colOff>1819275</xdr:colOff>
      <xdr:row>25</xdr:row>
      <xdr:rowOff>76200</xdr:rowOff>
    </xdr:to>
    <xdr:grpSp>
      <xdr:nvGrpSpPr>
        <xdr:cNvPr id="29151" name="Group 88"/>
        <xdr:cNvGrpSpPr>
          <a:grpSpLocks/>
        </xdr:cNvGrpSpPr>
      </xdr:nvGrpSpPr>
      <xdr:grpSpPr bwMode="auto">
        <a:xfrm>
          <a:off x="1390650" y="6448425"/>
          <a:ext cx="1676400" cy="1857375"/>
          <a:chOff x="127" y="598"/>
          <a:chExt cx="209" cy="145"/>
        </a:xfrm>
      </xdr:grpSpPr>
      <xdr:sp macro="" textlink="">
        <xdr:nvSpPr>
          <xdr:cNvPr id="30229" name="Freeform 89"/>
          <xdr:cNvSpPr>
            <a:spLocks/>
          </xdr:cNvSpPr>
        </xdr:nvSpPr>
        <xdr:spPr bwMode="auto">
          <a:xfrm>
            <a:off x="127" y="631"/>
            <a:ext cx="209" cy="73"/>
          </a:xfrm>
          <a:custGeom>
            <a:avLst/>
            <a:gdLst>
              <a:gd name="T0" fmla="*/ 0 w 25514"/>
              <a:gd name="T1" fmla="*/ 0 h 8918"/>
              <a:gd name="T2" fmla="*/ 0 w 25514"/>
              <a:gd name="T3" fmla="*/ 0 h 8918"/>
              <a:gd name="T4" fmla="*/ 0 w 25514"/>
              <a:gd name="T5" fmla="*/ 0 h 8918"/>
              <a:gd name="T6" fmla="*/ 0 w 25514"/>
              <a:gd name="T7" fmla="*/ 0 h 8918"/>
              <a:gd name="T8" fmla="*/ 0 w 25514"/>
              <a:gd name="T9" fmla="*/ 0 h 8918"/>
              <a:gd name="T10" fmla="*/ 0 w 25514"/>
              <a:gd name="T11" fmla="*/ 0 h 8918"/>
              <a:gd name="T12" fmla="*/ 0 w 25514"/>
              <a:gd name="T13" fmla="*/ 0 h 8918"/>
              <a:gd name="T14" fmla="*/ 0 w 25514"/>
              <a:gd name="T15" fmla="*/ 0 h 8918"/>
              <a:gd name="T16" fmla="*/ 0 w 25514"/>
              <a:gd name="T17" fmla="*/ 0 h 8918"/>
              <a:gd name="T18" fmla="*/ 0 w 25514"/>
              <a:gd name="T19" fmla="*/ 0 h 8918"/>
              <a:gd name="T20" fmla="*/ 0 w 25514"/>
              <a:gd name="T21" fmla="*/ 0 h 8918"/>
              <a:gd name="T22" fmla="*/ 0 w 25514"/>
              <a:gd name="T23" fmla="*/ 0 h 8918"/>
              <a:gd name="T24" fmla="*/ 0 w 25514"/>
              <a:gd name="T25" fmla="*/ 0 h 8918"/>
              <a:gd name="T26" fmla="*/ 0 w 25514"/>
              <a:gd name="T27" fmla="*/ 0 h 8918"/>
              <a:gd name="T28" fmla="*/ 0 w 25514"/>
              <a:gd name="T29" fmla="*/ 0 h 8918"/>
              <a:gd name="T30" fmla="*/ 0 w 25514"/>
              <a:gd name="T31" fmla="*/ 0 h 8918"/>
              <a:gd name="T32" fmla="*/ 0 w 25514"/>
              <a:gd name="T33" fmla="*/ 0 h 8918"/>
              <a:gd name="T34" fmla="*/ 0 w 25514"/>
              <a:gd name="T35" fmla="*/ 0 h 8918"/>
              <a:gd name="T36" fmla="*/ 0 w 25514"/>
              <a:gd name="T37" fmla="*/ 0 h 8918"/>
              <a:gd name="T38" fmla="*/ 0 w 25514"/>
              <a:gd name="T39" fmla="*/ 0 h 8918"/>
              <a:gd name="T40" fmla="*/ 0 w 25514"/>
              <a:gd name="T41" fmla="*/ 0 h 8918"/>
              <a:gd name="T42" fmla="*/ 0 w 25514"/>
              <a:gd name="T43" fmla="*/ 0 h 8918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25514"/>
              <a:gd name="T67" fmla="*/ 0 h 8918"/>
              <a:gd name="T68" fmla="*/ 25514 w 25514"/>
              <a:gd name="T69" fmla="*/ 8918 h 8918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25514" h="8918">
                <a:moveTo>
                  <a:pt x="25514" y="8721"/>
                </a:moveTo>
                <a:lnTo>
                  <a:pt x="24825" y="7221"/>
                </a:lnTo>
                <a:lnTo>
                  <a:pt x="23960" y="5815"/>
                </a:lnTo>
                <a:lnTo>
                  <a:pt x="22933" y="4524"/>
                </a:lnTo>
                <a:lnTo>
                  <a:pt x="21759" y="3366"/>
                </a:lnTo>
                <a:lnTo>
                  <a:pt x="20455" y="2359"/>
                </a:lnTo>
                <a:lnTo>
                  <a:pt x="19038" y="1516"/>
                </a:lnTo>
                <a:lnTo>
                  <a:pt x="17531" y="850"/>
                </a:lnTo>
                <a:lnTo>
                  <a:pt x="15955" y="371"/>
                </a:lnTo>
                <a:lnTo>
                  <a:pt x="14333" y="87"/>
                </a:lnTo>
                <a:lnTo>
                  <a:pt x="12689" y="0"/>
                </a:lnTo>
                <a:lnTo>
                  <a:pt x="11046" y="112"/>
                </a:lnTo>
                <a:lnTo>
                  <a:pt x="9429" y="423"/>
                </a:lnTo>
                <a:lnTo>
                  <a:pt x="7860" y="925"/>
                </a:lnTo>
                <a:lnTo>
                  <a:pt x="6364" y="1614"/>
                </a:lnTo>
                <a:lnTo>
                  <a:pt x="4961" y="2478"/>
                </a:lnTo>
                <a:lnTo>
                  <a:pt x="3671" y="3505"/>
                </a:lnTo>
                <a:lnTo>
                  <a:pt x="2515" y="4681"/>
                </a:lnTo>
                <a:lnTo>
                  <a:pt x="1508" y="5989"/>
                </a:lnTo>
                <a:lnTo>
                  <a:pt x="666" y="7407"/>
                </a:lnTo>
                <a:lnTo>
                  <a:pt x="0" y="8918"/>
                </a:lnTo>
                <a:lnTo>
                  <a:pt x="1" y="891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0" name="Freeform 90"/>
          <xdr:cNvSpPr>
            <a:spLocks/>
          </xdr:cNvSpPr>
        </xdr:nvSpPr>
        <xdr:spPr bwMode="auto">
          <a:xfrm>
            <a:off x="130" y="660"/>
            <a:ext cx="103" cy="83"/>
          </a:xfrm>
          <a:custGeom>
            <a:avLst/>
            <a:gdLst>
              <a:gd name="T0" fmla="*/ 0 w 12477"/>
              <a:gd name="T1" fmla="*/ 0 h 10117"/>
              <a:gd name="T2" fmla="*/ 0 w 12477"/>
              <a:gd name="T3" fmla="*/ 0 h 10117"/>
              <a:gd name="T4" fmla="*/ 0 w 12477"/>
              <a:gd name="T5" fmla="*/ 0 h 10117"/>
              <a:gd name="T6" fmla="*/ 0 60000 65536"/>
              <a:gd name="T7" fmla="*/ 0 60000 65536"/>
              <a:gd name="T8" fmla="*/ 0 60000 65536"/>
              <a:gd name="T9" fmla="*/ 0 w 12477"/>
              <a:gd name="T10" fmla="*/ 0 h 10117"/>
              <a:gd name="T11" fmla="*/ 12477 w 12477"/>
              <a:gd name="T12" fmla="*/ 10117 h 1011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477" h="10117">
                <a:moveTo>
                  <a:pt x="12477" y="1011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1" name="Freeform 91"/>
          <xdr:cNvSpPr>
            <a:spLocks/>
          </xdr:cNvSpPr>
        </xdr:nvSpPr>
        <xdr:spPr bwMode="auto">
          <a:xfrm>
            <a:off x="233" y="658"/>
            <a:ext cx="103" cy="85"/>
          </a:xfrm>
          <a:custGeom>
            <a:avLst/>
            <a:gdLst>
              <a:gd name="T0" fmla="*/ 0 w 12673"/>
              <a:gd name="T1" fmla="*/ 0 h 10361"/>
              <a:gd name="T2" fmla="*/ 0 w 12673"/>
              <a:gd name="T3" fmla="*/ 0 h 10361"/>
              <a:gd name="T4" fmla="*/ 0 w 12673"/>
              <a:gd name="T5" fmla="*/ 0 h 10361"/>
              <a:gd name="T6" fmla="*/ 0 60000 65536"/>
              <a:gd name="T7" fmla="*/ 0 60000 65536"/>
              <a:gd name="T8" fmla="*/ 0 60000 65536"/>
              <a:gd name="T9" fmla="*/ 0 w 12673"/>
              <a:gd name="T10" fmla="*/ 0 h 10361"/>
              <a:gd name="T11" fmla="*/ 12673 w 12673"/>
              <a:gd name="T12" fmla="*/ 10361 h 1036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673" h="10361">
                <a:moveTo>
                  <a:pt x="0" y="10361"/>
                </a:moveTo>
                <a:lnTo>
                  <a:pt x="12672" y="0"/>
                </a:lnTo>
                <a:lnTo>
                  <a:pt x="1267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2" name="Freeform 92"/>
          <xdr:cNvSpPr>
            <a:spLocks/>
          </xdr:cNvSpPr>
        </xdr:nvSpPr>
        <xdr:spPr bwMode="auto">
          <a:xfrm>
            <a:off x="136" y="618"/>
            <a:ext cx="193" cy="47"/>
          </a:xfrm>
          <a:custGeom>
            <a:avLst/>
            <a:gdLst>
              <a:gd name="T0" fmla="*/ 0 w 23581"/>
              <a:gd name="T1" fmla="*/ 0 h 5679"/>
              <a:gd name="T2" fmla="*/ 0 w 23581"/>
              <a:gd name="T3" fmla="*/ 0 h 5679"/>
              <a:gd name="T4" fmla="*/ 0 w 23581"/>
              <a:gd name="T5" fmla="*/ 0 h 5679"/>
              <a:gd name="T6" fmla="*/ 0 w 23581"/>
              <a:gd name="T7" fmla="*/ 0 h 5679"/>
              <a:gd name="T8" fmla="*/ 0 w 23581"/>
              <a:gd name="T9" fmla="*/ 0 h 5679"/>
              <a:gd name="T10" fmla="*/ 0 w 23581"/>
              <a:gd name="T11" fmla="*/ 0 h 5679"/>
              <a:gd name="T12" fmla="*/ 0 w 23581"/>
              <a:gd name="T13" fmla="*/ 0 h 5679"/>
              <a:gd name="T14" fmla="*/ 0 w 23581"/>
              <a:gd name="T15" fmla="*/ 0 h 5679"/>
              <a:gd name="T16" fmla="*/ 0 w 23581"/>
              <a:gd name="T17" fmla="*/ 0 h 5679"/>
              <a:gd name="T18" fmla="*/ 0 w 23581"/>
              <a:gd name="T19" fmla="*/ 0 h 5679"/>
              <a:gd name="T20" fmla="*/ 0 w 23581"/>
              <a:gd name="T21" fmla="*/ 0 h 5679"/>
              <a:gd name="T22" fmla="*/ 0 w 23581"/>
              <a:gd name="T23" fmla="*/ 0 h 5679"/>
              <a:gd name="T24" fmla="*/ 0 w 23581"/>
              <a:gd name="T25" fmla="*/ 0 h 5679"/>
              <a:gd name="T26" fmla="*/ 0 w 23581"/>
              <a:gd name="T27" fmla="*/ 0 h 5679"/>
              <a:gd name="T28" fmla="*/ 0 w 23581"/>
              <a:gd name="T29" fmla="*/ 0 h 5679"/>
              <a:gd name="T30" fmla="*/ 0 w 23581"/>
              <a:gd name="T31" fmla="*/ 0 h 5679"/>
              <a:gd name="T32" fmla="*/ 0 w 23581"/>
              <a:gd name="T33" fmla="*/ 0 h 5679"/>
              <a:gd name="T34" fmla="*/ 0 w 23581"/>
              <a:gd name="T35" fmla="*/ 0 h 567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23581"/>
              <a:gd name="T55" fmla="*/ 0 h 5679"/>
              <a:gd name="T56" fmla="*/ 23581 w 23581"/>
              <a:gd name="T57" fmla="*/ 5679 h 567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23581" h="5679">
                <a:moveTo>
                  <a:pt x="23581" y="5638"/>
                </a:moveTo>
                <a:lnTo>
                  <a:pt x="22448" y="4382"/>
                </a:lnTo>
                <a:lnTo>
                  <a:pt x="21183" y="3261"/>
                </a:lnTo>
                <a:lnTo>
                  <a:pt x="19800" y="2288"/>
                </a:lnTo>
                <a:lnTo>
                  <a:pt x="18319" y="1476"/>
                </a:lnTo>
                <a:lnTo>
                  <a:pt x="16757" y="833"/>
                </a:lnTo>
                <a:lnTo>
                  <a:pt x="15133" y="370"/>
                </a:lnTo>
                <a:lnTo>
                  <a:pt x="13467" y="91"/>
                </a:lnTo>
                <a:lnTo>
                  <a:pt x="11780" y="0"/>
                </a:lnTo>
                <a:lnTo>
                  <a:pt x="10095" y="97"/>
                </a:lnTo>
                <a:lnTo>
                  <a:pt x="8430" y="382"/>
                </a:lnTo>
                <a:lnTo>
                  <a:pt x="6808" y="851"/>
                </a:lnTo>
                <a:lnTo>
                  <a:pt x="5247" y="1499"/>
                </a:lnTo>
                <a:lnTo>
                  <a:pt x="3769" y="2316"/>
                </a:lnTo>
                <a:lnTo>
                  <a:pt x="2390" y="3293"/>
                </a:lnTo>
                <a:lnTo>
                  <a:pt x="1129" y="4419"/>
                </a:lnTo>
                <a:lnTo>
                  <a:pt x="0" y="5679"/>
                </a:lnTo>
                <a:lnTo>
                  <a:pt x="1" y="567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3" name="Freeform 93"/>
          <xdr:cNvSpPr>
            <a:spLocks/>
          </xdr:cNvSpPr>
        </xdr:nvSpPr>
        <xdr:spPr bwMode="auto">
          <a:xfrm>
            <a:off x="137" y="659"/>
            <a:ext cx="3" cy="5"/>
          </a:xfrm>
          <a:custGeom>
            <a:avLst/>
            <a:gdLst>
              <a:gd name="T0" fmla="*/ 0 w 352"/>
              <a:gd name="T1" fmla="*/ 0 h 553"/>
              <a:gd name="T2" fmla="*/ 0 w 352"/>
              <a:gd name="T3" fmla="*/ 0 h 553"/>
              <a:gd name="T4" fmla="*/ 0 w 352"/>
              <a:gd name="T5" fmla="*/ 0 h 553"/>
              <a:gd name="T6" fmla="*/ 0 60000 65536"/>
              <a:gd name="T7" fmla="*/ 0 60000 65536"/>
              <a:gd name="T8" fmla="*/ 0 60000 65536"/>
              <a:gd name="T9" fmla="*/ 0 w 352"/>
              <a:gd name="T10" fmla="*/ 0 h 553"/>
              <a:gd name="T11" fmla="*/ 352 w 352"/>
              <a:gd name="T12" fmla="*/ 553 h 5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52" h="553">
                <a:moveTo>
                  <a:pt x="0" y="553"/>
                </a:moveTo>
                <a:lnTo>
                  <a:pt x="351" y="0"/>
                </a:lnTo>
                <a:lnTo>
                  <a:pt x="35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4" name="Freeform 94"/>
          <xdr:cNvSpPr>
            <a:spLocks/>
          </xdr:cNvSpPr>
        </xdr:nvSpPr>
        <xdr:spPr bwMode="auto">
          <a:xfrm>
            <a:off x="327" y="660"/>
            <a:ext cx="3" cy="5"/>
          </a:xfrm>
          <a:custGeom>
            <a:avLst/>
            <a:gdLst>
              <a:gd name="T0" fmla="*/ 0 w 300"/>
              <a:gd name="T1" fmla="*/ 0 h 553"/>
              <a:gd name="T2" fmla="*/ 0 w 300"/>
              <a:gd name="T3" fmla="*/ 0 h 553"/>
              <a:gd name="T4" fmla="*/ 0 w 300"/>
              <a:gd name="T5" fmla="*/ 0 h 553"/>
              <a:gd name="T6" fmla="*/ 0 60000 65536"/>
              <a:gd name="T7" fmla="*/ 0 60000 65536"/>
              <a:gd name="T8" fmla="*/ 0 60000 65536"/>
              <a:gd name="T9" fmla="*/ 0 w 300"/>
              <a:gd name="T10" fmla="*/ 0 h 553"/>
              <a:gd name="T11" fmla="*/ 300 w 300"/>
              <a:gd name="T12" fmla="*/ 553 h 5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0" h="553">
                <a:moveTo>
                  <a:pt x="300" y="55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5" name="Freeform 95"/>
          <xdr:cNvSpPr>
            <a:spLocks/>
          </xdr:cNvSpPr>
        </xdr:nvSpPr>
        <xdr:spPr bwMode="auto">
          <a:xfrm>
            <a:off x="217" y="716"/>
            <a:ext cx="31" cy="5"/>
          </a:xfrm>
          <a:custGeom>
            <a:avLst/>
            <a:gdLst>
              <a:gd name="T0" fmla="*/ 0 w 3850"/>
              <a:gd name="T1" fmla="*/ 0 h 635"/>
              <a:gd name="T2" fmla="*/ 0 w 3850"/>
              <a:gd name="T3" fmla="*/ 0 h 635"/>
              <a:gd name="T4" fmla="*/ 0 w 3850"/>
              <a:gd name="T5" fmla="*/ 0 h 635"/>
              <a:gd name="T6" fmla="*/ 0 w 3850"/>
              <a:gd name="T7" fmla="*/ 0 h 635"/>
              <a:gd name="T8" fmla="*/ 0 w 3850"/>
              <a:gd name="T9" fmla="*/ 0 h 635"/>
              <a:gd name="T10" fmla="*/ 0 w 3850"/>
              <a:gd name="T11" fmla="*/ 0 h 635"/>
              <a:gd name="T12" fmla="*/ 0 w 3850"/>
              <a:gd name="T13" fmla="*/ 0 h 635"/>
              <a:gd name="T14" fmla="*/ 0 w 3850"/>
              <a:gd name="T15" fmla="*/ 0 h 63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3850"/>
              <a:gd name="T25" fmla="*/ 0 h 635"/>
              <a:gd name="T26" fmla="*/ 3850 w 3850"/>
              <a:gd name="T27" fmla="*/ 635 h 63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3850" h="635">
                <a:moveTo>
                  <a:pt x="3850" y="628"/>
                </a:moveTo>
                <a:lnTo>
                  <a:pt x="3257" y="283"/>
                </a:lnTo>
                <a:lnTo>
                  <a:pt x="2606" y="71"/>
                </a:lnTo>
                <a:lnTo>
                  <a:pt x="1923" y="0"/>
                </a:lnTo>
                <a:lnTo>
                  <a:pt x="1242" y="74"/>
                </a:lnTo>
                <a:lnTo>
                  <a:pt x="592" y="288"/>
                </a:lnTo>
                <a:lnTo>
                  <a:pt x="0" y="635"/>
                </a:lnTo>
                <a:lnTo>
                  <a:pt x="1" y="63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6" name="Freeform 96"/>
          <xdr:cNvSpPr>
            <a:spLocks/>
          </xdr:cNvSpPr>
        </xdr:nvSpPr>
        <xdr:spPr bwMode="auto">
          <a:xfrm>
            <a:off x="247" y="721"/>
            <a:ext cx="6" cy="5"/>
          </a:xfrm>
          <a:custGeom>
            <a:avLst/>
            <a:gdLst>
              <a:gd name="T0" fmla="*/ 0 w 703"/>
              <a:gd name="T1" fmla="*/ 0 h 679"/>
              <a:gd name="T2" fmla="*/ 0 w 703"/>
              <a:gd name="T3" fmla="*/ 0 h 679"/>
              <a:gd name="T4" fmla="*/ 0 w 703"/>
              <a:gd name="T5" fmla="*/ 0 h 679"/>
              <a:gd name="T6" fmla="*/ 0 w 703"/>
              <a:gd name="T7" fmla="*/ 0 h 679"/>
              <a:gd name="T8" fmla="*/ 0 60000 65536"/>
              <a:gd name="T9" fmla="*/ 0 60000 65536"/>
              <a:gd name="T10" fmla="*/ 0 60000 65536"/>
              <a:gd name="T11" fmla="*/ 0 60000 65536"/>
              <a:gd name="T12" fmla="*/ 0 w 703"/>
              <a:gd name="T13" fmla="*/ 0 h 679"/>
              <a:gd name="T14" fmla="*/ 703 w 703"/>
              <a:gd name="T15" fmla="*/ 679 h 67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03" h="679">
                <a:moveTo>
                  <a:pt x="192" y="0"/>
                </a:moveTo>
                <a:lnTo>
                  <a:pt x="0" y="204"/>
                </a:lnTo>
                <a:lnTo>
                  <a:pt x="703" y="679"/>
                </a:lnTo>
                <a:lnTo>
                  <a:pt x="192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237" name="Freeform 97"/>
          <xdr:cNvSpPr>
            <a:spLocks/>
          </xdr:cNvSpPr>
        </xdr:nvSpPr>
        <xdr:spPr bwMode="auto">
          <a:xfrm>
            <a:off x="247" y="721"/>
            <a:ext cx="6" cy="5"/>
          </a:xfrm>
          <a:custGeom>
            <a:avLst/>
            <a:gdLst>
              <a:gd name="T0" fmla="*/ 0 w 703"/>
              <a:gd name="T1" fmla="*/ 0 h 679"/>
              <a:gd name="T2" fmla="*/ 0 w 703"/>
              <a:gd name="T3" fmla="*/ 0 h 679"/>
              <a:gd name="T4" fmla="*/ 0 w 703"/>
              <a:gd name="T5" fmla="*/ 0 h 679"/>
              <a:gd name="T6" fmla="*/ 0 w 703"/>
              <a:gd name="T7" fmla="*/ 0 h 679"/>
              <a:gd name="T8" fmla="*/ 0 60000 65536"/>
              <a:gd name="T9" fmla="*/ 0 60000 65536"/>
              <a:gd name="T10" fmla="*/ 0 60000 65536"/>
              <a:gd name="T11" fmla="*/ 0 60000 65536"/>
              <a:gd name="T12" fmla="*/ 0 w 703"/>
              <a:gd name="T13" fmla="*/ 0 h 679"/>
              <a:gd name="T14" fmla="*/ 703 w 703"/>
              <a:gd name="T15" fmla="*/ 679 h 67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03" h="679">
                <a:moveTo>
                  <a:pt x="192" y="0"/>
                </a:moveTo>
                <a:lnTo>
                  <a:pt x="0" y="204"/>
                </a:lnTo>
                <a:lnTo>
                  <a:pt x="703" y="679"/>
                </a:lnTo>
                <a:lnTo>
                  <a:pt x="19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38" name="Freeform 98"/>
          <xdr:cNvSpPr>
            <a:spLocks/>
          </xdr:cNvSpPr>
        </xdr:nvSpPr>
        <xdr:spPr bwMode="auto">
          <a:xfrm>
            <a:off x="212" y="721"/>
            <a:ext cx="6" cy="5"/>
          </a:xfrm>
          <a:custGeom>
            <a:avLst/>
            <a:gdLst>
              <a:gd name="T0" fmla="*/ 0 w 702"/>
              <a:gd name="T1" fmla="*/ 0 h 681"/>
              <a:gd name="T2" fmla="*/ 0 w 702"/>
              <a:gd name="T3" fmla="*/ 0 h 681"/>
              <a:gd name="T4" fmla="*/ 0 w 702"/>
              <a:gd name="T5" fmla="*/ 0 h 681"/>
              <a:gd name="T6" fmla="*/ 0 w 702"/>
              <a:gd name="T7" fmla="*/ 0 h 681"/>
              <a:gd name="T8" fmla="*/ 0 60000 65536"/>
              <a:gd name="T9" fmla="*/ 0 60000 65536"/>
              <a:gd name="T10" fmla="*/ 0 60000 65536"/>
              <a:gd name="T11" fmla="*/ 0 60000 65536"/>
              <a:gd name="T12" fmla="*/ 0 w 702"/>
              <a:gd name="T13" fmla="*/ 0 h 681"/>
              <a:gd name="T14" fmla="*/ 702 w 702"/>
              <a:gd name="T15" fmla="*/ 681 h 6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02" h="681">
                <a:moveTo>
                  <a:pt x="702" y="202"/>
                </a:moveTo>
                <a:lnTo>
                  <a:pt x="509" y="0"/>
                </a:lnTo>
                <a:lnTo>
                  <a:pt x="0" y="681"/>
                </a:lnTo>
                <a:lnTo>
                  <a:pt x="702" y="20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0" name="Rectangle 99"/>
          <xdr:cNvSpPr>
            <a:spLocks noChangeArrowheads="1"/>
          </xdr:cNvSpPr>
        </xdr:nvSpPr>
        <xdr:spPr bwMode="auto">
          <a:xfrm rot="21540000">
            <a:off x="223" y="698"/>
            <a:ext cx="11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l-GR" altLang="zh-CN" sz="1100" b="1" i="0" strike="noStrike">
                <a:solidFill>
                  <a:srgbClr val="000000"/>
                </a:solidFill>
                <a:ea typeface="宋体"/>
              </a:rPr>
              <a:t>α</a:t>
            </a:r>
          </a:p>
        </xdr:txBody>
      </xdr:sp>
      <xdr:sp macro="" textlink="">
        <xdr:nvSpPr>
          <xdr:cNvPr id="30240" name="Freeform 100"/>
          <xdr:cNvSpPr>
            <a:spLocks/>
          </xdr:cNvSpPr>
        </xdr:nvSpPr>
        <xdr:spPr bwMode="auto">
          <a:xfrm>
            <a:off x="212" y="721"/>
            <a:ext cx="6" cy="5"/>
          </a:xfrm>
          <a:custGeom>
            <a:avLst/>
            <a:gdLst>
              <a:gd name="T0" fmla="*/ 0 w 702"/>
              <a:gd name="T1" fmla="*/ 0 h 681"/>
              <a:gd name="T2" fmla="*/ 0 w 702"/>
              <a:gd name="T3" fmla="*/ 0 h 681"/>
              <a:gd name="T4" fmla="*/ 0 w 702"/>
              <a:gd name="T5" fmla="*/ 0 h 681"/>
              <a:gd name="T6" fmla="*/ 0 w 702"/>
              <a:gd name="T7" fmla="*/ 0 h 681"/>
              <a:gd name="T8" fmla="*/ 0 60000 65536"/>
              <a:gd name="T9" fmla="*/ 0 60000 65536"/>
              <a:gd name="T10" fmla="*/ 0 60000 65536"/>
              <a:gd name="T11" fmla="*/ 0 60000 65536"/>
              <a:gd name="T12" fmla="*/ 0 w 702"/>
              <a:gd name="T13" fmla="*/ 0 h 681"/>
              <a:gd name="T14" fmla="*/ 702 w 702"/>
              <a:gd name="T15" fmla="*/ 681 h 6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02" h="681">
                <a:moveTo>
                  <a:pt x="702" y="202"/>
                </a:moveTo>
                <a:lnTo>
                  <a:pt x="509" y="0"/>
                </a:lnTo>
                <a:lnTo>
                  <a:pt x="0" y="681"/>
                </a:lnTo>
                <a:lnTo>
                  <a:pt x="702" y="20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" name="Rectangle 101"/>
          <xdr:cNvSpPr>
            <a:spLocks noChangeArrowheads="1"/>
          </xdr:cNvSpPr>
        </xdr:nvSpPr>
        <xdr:spPr bwMode="auto">
          <a:xfrm rot="21540000">
            <a:off x="234" y="598"/>
            <a:ext cx="10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333333"/>
                </a:solidFill>
                <a:latin typeface="宋体"/>
                <a:ea typeface="宋体"/>
              </a:rPr>
              <a:t>l</a:t>
            </a:r>
          </a:p>
        </xdr:txBody>
      </xdr:sp>
      <xdr:sp macro="" textlink="">
        <xdr:nvSpPr>
          <xdr:cNvPr id="103" name="Rectangle 102"/>
          <xdr:cNvSpPr>
            <a:spLocks noChangeArrowheads="1"/>
          </xdr:cNvSpPr>
        </xdr:nvSpPr>
        <xdr:spPr bwMode="auto">
          <a:xfrm rot="19080000">
            <a:off x="265" y="689"/>
            <a:ext cx="11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1" i="0" strike="noStrike">
                <a:solidFill>
                  <a:srgbClr val="333333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30243" name="Freeform 103"/>
          <xdr:cNvSpPr>
            <a:spLocks/>
          </xdr:cNvSpPr>
        </xdr:nvSpPr>
        <xdr:spPr bwMode="auto">
          <a:xfrm>
            <a:off x="145" y="631"/>
            <a:ext cx="174" cy="41"/>
          </a:xfrm>
          <a:custGeom>
            <a:avLst/>
            <a:gdLst>
              <a:gd name="T0" fmla="*/ 0 w 21227"/>
              <a:gd name="T1" fmla="*/ 0 h 5058"/>
              <a:gd name="T2" fmla="*/ 0 w 21227"/>
              <a:gd name="T3" fmla="*/ 0 h 5058"/>
              <a:gd name="T4" fmla="*/ 0 w 21227"/>
              <a:gd name="T5" fmla="*/ 0 h 5058"/>
              <a:gd name="T6" fmla="*/ 0 w 21227"/>
              <a:gd name="T7" fmla="*/ 0 h 5058"/>
              <a:gd name="T8" fmla="*/ 0 w 21227"/>
              <a:gd name="T9" fmla="*/ 0 h 5058"/>
              <a:gd name="T10" fmla="*/ 0 w 21227"/>
              <a:gd name="T11" fmla="*/ 0 h 5058"/>
              <a:gd name="T12" fmla="*/ 0 w 21227"/>
              <a:gd name="T13" fmla="*/ 0 h 5058"/>
              <a:gd name="T14" fmla="*/ 0 w 21227"/>
              <a:gd name="T15" fmla="*/ 0 h 5058"/>
              <a:gd name="T16" fmla="*/ 0 w 21227"/>
              <a:gd name="T17" fmla="*/ 0 h 5058"/>
              <a:gd name="T18" fmla="*/ 0 w 21227"/>
              <a:gd name="T19" fmla="*/ 0 h 5058"/>
              <a:gd name="T20" fmla="*/ 0 w 21227"/>
              <a:gd name="T21" fmla="*/ 0 h 5058"/>
              <a:gd name="T22" fmla="*/ 0 w 21227"/>
              <a:gd name="T23" fmla="*/ 0 h 5058"/>
              <a:gd name="T24" fmla="*/ 0 w 21227"/>
              <a:gd name="T25" fmla="*/ 0 h 5058"/>
              <a:gd name="T26" fmla="*/ 0 w 21227"/>
              <a:gd name="T27" fmla="*/ 0 h 5058"/>
              <a:gd name="T28" fmla="*/ 0 w 21227"/>
              <a:gd name="T29" fmla="*/ 0 h 5058"/>
              <a:gd name="T30" fmla="*/ 0 w 21227"/>
              <a:gd name="T31" fmla="*/ 0 h 5058"/>
              <a:gd name="T32" fmla="*/ 0 w 21227"/>
              <a:gd name="T33" fmla="*/ 0 h 505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21227"/>
              <a:gd name="T52" fmla="*/ 0 h 5058"/>
              <a:gd name="T53" fmla="*/ 21227 w 21227"/>
              <a:gd name="T54" fmla="*/ 5058 h 505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21227" h="5058">
                <a:moveTo>
                  <a:pt x="21227" y="5057"/>
                </a:moveTo>
                <a:lnTo>
                  <a:pt x="20135" y="3856"/>
                </a:lnTo>
                <a:lnTo>
                  <a:pt x="18910" y="2794"/>
                </a:lnTo>
                <a:lnTo>
                  <a:pt x="17566" y="1885"/>
                </a:lnTo>
                <a:lnTo>
                  <a:pt x="16126" y="1142"/>
                </a:lnTo>
                <a:lnTo>
                  <a:pt x="14607" y="574"/>
                </a:lnTo>
                <a:lnTo>
                  <a:pt x="13032" y="192"/>
                </a:lnTo>
                <a:lnTo>
                  <a:pt x="11424" y="0"/>
                </a:lnTo>
                <a:lnTo>
                  <a:pt x="9803" y="0"/>
                </a:lnTo>
                <a:lnTo>
                  <a:pt x="8195" y="193"/>
                </a:lnTo>
                <a:lnTo>
                  <a:pt x="6620" y="575"/>
                </a:lnTo>
                <a:lnTo>
                  <a:pt x="5101" y="1142"/>
                </a:lnTo>
                <a:lnTo>
                  <a:pt x="3660" y="1885"/>
                </a:lnTo>
                <a:lnTo>
                  <a:pt x="2318" y="2795"/>
                </a:lnTo>
                <a:lnTo>
                  <a:pt x="1092" y="3857"/>
                </a:lnTo>
                <a:lnTo>
                  <a:pt x="0" y="5058"/>
                </a:lnTo>
                <a:lnTo>
                  <a:pt x="1" y="505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4" name="Freeform 104"/>
          <xdr:cNvSpPr>
            <a:spLocks/>
          </xdr:cNvSpPr>
        </xdr:nvSpPr>
        <xdr:spPr bwMode="auto">
          <a:xfrm>
            <a:off x="145" y="672"/>
            <a:ext cx="88" cy="71"/>
          </a:xfrm>
          <a:custGeom>
            <a:avLst/>
            <a:gdLst>
              <a:gd name="T0" fmla="*/ 0 w 10658"/>
              <a:gd name="T1" fmla="*/ 0 h 8641"/>
              <a:gd name="T2" fmla="*/ 0 w 10658"/>
              <a:gd name="T3" fmla="*/ 0 h 8641"/>
              <a:gd name="T4" fmla="*/ 0 w 10658"/>
              <a:gd name="T5" fmla="*/ 0 h 8641"/>
              <a:gd name="T6" fmla="*/ 0 60000 65536"/>
              <a:gd name="T7" fmla="*/ 0 60000 65536"/>
              <a:gd name="T8" fmla="*/ 0 60000 65536"/>
              <a:gd name="T9" fmla="*/ 0 w 10658"/>
              <a:gd name="T10" fmla="*/ 0 h 8641"/>
              <a:gd name="T11" fmla="*/ 10658 w 10658"/>
              <a:gd name="T12" fmla="*/ 8641 h 864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58" h="8641">
                <a:moveTo>
                  <a:pt x="0" y="0"/>
                </a:moveTo>
                <a:lnTo>
                  <a:pt x="10657" y="8641"/>
                </a:lnTo>
                <a:lnTo>
                  <a:pt x="10658" y="864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5" name="Freeform 105"/>
          <xdr:cNvSpPr>
            <a:spLocks/>
          </xdr:cNvSpPr>
        </xdr:nvSpPr>
        <xdr:spPr bwMode="auto">
          <a:xfrm>
            <a:off x="233" y="672"/>
            <a:ext cx="86" cy="71"/>
          </a:xfrm>
          <a:custGeom>
            <a:avLst/>
            <a:gdLst>
              <a:gd name="T0" fmla="*/ 0 w 10571"/>
              <a:gd name="T1" fmla="*/ 0 h 8642"/>
              <a:gd name="T2" fmla="*/ 0 w 10571"/>
              <a:gd name="T3" fmla="*/ 0 h 8642"/>
              <a:gd name="T4" fmla="*/ 0 w 10571"/>
              <a:gd name="T5" fmla="*/ 0 h 8642"/>
              <a:gd name="T6" fmla="*/ 0 60000 65536"/>
              <a:gd name="T7" fmla="*/ 0 60000 65536"/>
              <a:gd name="T8" fmla="*/ 0 60000 65536"/>
              <a:gd name="T9" fmla="*/ 0 w 10571"/>
              <a:gd name="T10" fmla="*/ 0 h 8642"/>
              <a:gd name="T11" fmla="*/ 10571 w 10571"/>
              <a:gd name="T12" fmla="*/ 8642 h 864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571" h="8642">
                <a:moveTo>
                  <a:pt x="0" y="8642"/>
                </a:moveTo>
                <a:lnTo>
                  <a:pt x="10570" y="0"/>
                </a:lnTo>
                <a:lnTo>
                  <a:pt x="1057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6" name="Freeform 106"/>
          <xdr:cNvSpPr>
            <a:spLocks/>
          </xdr:cNvSpPr>
        </xdr:nvSpPr>
        <xdr:spPr bwMode="auto">
          <a:xfrm>
            <a:off x="235" y="672"/>
            <a:ext cx="6" cy="1"/>
          </a:xfrm>
          <a:custGeom>
            <a:avLst/>
            <a:gdLst>
              <a:gd name="T0" fmla="*/ 0 w 748"/>
              <a:gd name="T1" fmla="*/ 0 h 1"/>
              <a:gd name="T2" fmla="*/ 0 w 748"/>
              <a:gd name="T3" fmla="*/ 0 h 1"/>
              <a:gd name="T4" fmla="*/ 0 w 748"/>
              <a:gd name="T5" fmla="*/ 0 h 1"/>
              <a:gd name="T6" fmla="*/ 0 60000 65536"/>
              <a:gd name="T7" fmla="*/ 0 60000 65536"/>
              <a:gd name="T8" fmla="*/ 0 60000 65536"/>
              <a:gd name="T9" fmla="*/ 0 w 748"/>
              <a:gd name="T10" fmla="*/ 0 h 1"/>
              <a:gd name="T11" fmla="*/ 748 w 74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48" h="1">
                <a:moveTo>
                  <a:pt x="0" y="0"/>
                </a:moveTo>
                <a:lnTo>
                  <a:pt x="747" y="0"/>
                </a:lnTo>
                <a:lnTo>
                  <a:pt x="7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7" name="Freeform 107"/>
          <xdr:cNvSpPr>
            <a:spLocks/>
          </xdr:cNvSpPr>
        </xdr:nvSpPr>
        <xdr:spPr bwMode="auto">
          <a:xfrm>
            <a:off x="234" y="631"/>
            <a:ext cx="7" cy="1"/>
          </a:xfrm>
          <a:custGeom>
            <a:avLst/>
            <a:gdLst>
              <a:gd name="T0" fmla="*/ 0 w 896"/>
              <a:gd name="T1" fmla="*/ 0 h 1"/>
              <a:gd name="T2" fmla="*/ 0 w 896"/>
              <a:gd name="T3" fmla="*/ 0 h 1"/>
              <a:gd name="T4" fmla="*/ 0 w 896"/>
              <a:gd name="T5" fmla="*/ 0 h 1"/>
              <a:gd name="T6" fmla="*/ 0 60000 65536"/>
              <a:gd name="T7" fmla="*/ 0 60000 65536"/>
              <a:gd name="T8" fmla="*/ 0 60000 65536"/>
              <a:gd name="T9" fmla="*/ 0 w 896"/>
              <a:gd name="T10" fmla="*/ 0 h 1"/>
              <a:gd name="T11" fmla="*/ 896 w 89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96" h="1">
                <a:moveTo>
                  <a:pt x="0" y="0"/>
                </a:moveTo>
                <a:lnTo>
                  <a:pt x="895" y="0"/>
                </a:lnTo>
                <a:lnTo>
                  <a:pt x="8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8" name="Freeform 108"/>
          <xdr:cNvSpPr>
            <a:spLocks/>
          </xdr:cNvSpPr>
        </xdr:nvSpPr>
        <xdr:spPr bwMode="auto">
          <a:xfrm>
            <a:off x="234" y="637"/>
            <a:ext cx="1" cy="28"/>
          </a:xfrm>
          <a:custGeom>
            <a:avLst/>
            <a:gdLst>
              <a:gd name="T0" fmla="*/ 0 w 1"/>
              <a:gd name="T1" fmla="*/ 0 h 3402"/>
              <a:gd name="T2" fmla="*/ 0 w 1"/>
              <a:gd name="T3" fmla="*/ 0 h 3402"/>
              <a:gd name="T4" fmla="*/ 1 w 1"/>
              <a:gd name="T5" fmla="*/ 0 h 3402"/>
              <a:gd name="T6" fmla="*/ 0 60000 65536"/>
              <a:gd name="T7" fmla="*/ 0 60000 65536"/>
              <a:gd name="T8" fmla="*/ 0 60000 65536"/>
              <a:gd name="T9" fmla="*/ 0 w 1"/>
              <a:gd name="T10" fmla="*/ 0 h 3402"/>
              <a:gd name="T11" fmla="*/ 1 w 1"/>
              <a:gd name="T12" fmla="*/ 3402 h 34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402">
                <a:moveTo>
                  <a:pt x="0" y="340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49" name="Freeform 109"/>
          <xdr:cNvSpPr>
            <a:spLocks/>
          </xdr:cNvSpPr>
        </xdr:nvSpPr>
        <xdr:spPr bwMode="auto">
          <a:xfrm>
            <a:off x="233" y="665"/>
            <a:ext cx="2" cy="7"/>
          </a:xfrm>
          <a:custGeom>
            <a:avLst/>
            <a:gdLst>
              <a:gd name="T0" fmla="*/ 0 w 279"/>
              <a:gd name="T1" fmla="*/ 0 h 840"/>
              <a:gd name="T2" fmla="*/ 0 w 279"/>
              <a:gd name="T3" fmla="*/ 0 h 840"/>
              <a:gd name="T4" fmla="*/ 0 w 279"/>
              <a:gd name="T5" fmla="*/ 0 h 840"/>
              <a:gd name="T6" fmla="*/ 0 w 279"/>
              <a:gd name="T7" fmla="*/ 0 h 840"/>
              <a:gd name="T8" fmla="*/ 0 60000 65536"/>
              <a:gd name="T9" fmla="*/ 0 60000 65536"/>
              <a:gd name="T10" fmla="*/ 0 60000 65536"/>
              <a:gd name="T11" fmla="*/ 0 60000 65536"/>
              <a:gd name="T12" fmla="*/ 0 w 279"/>
              <a:gd name="T13" fmla="*/ 0 h 840"/>
              <a:gd name="T14" fmla="*/ 279 w 279"/>
              <a:gd name="T15" fmla="*/ 840 h 8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79" h="840">
                <a:moveTo>
                  <a:pt x="0" y="0"/>
                </a:moveTo>
                <a:lnTo>
                  <a:pt x="279" y="0"/>
                </a:lnTo>
                <a:lnTo>
                  <a:pt x="139" y="840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250" name="Freeform 110"/>
          <xdr:cNvSpPr>
            <a:spLocks/>
          </xdr:cNvSpPr>
        </xdr:nvSpPr>
        <xdr:spPr bwMode="auto">
          <a:xfrm>
            <a:off x="233" y="665"/>
            <a:ext cx="2" cy="7"/>
          </a:xfrm>
          <a:custGeom>
            <a:avLst/>
            <a:gdLst>
              <a:gd name="T0" fmla="*/ 0 w 279"/>
              <a:gd name="T1" fmla="*/ 0 h 840"/>
              <a:gd name="T2" fmla="*/ 0 w 279"/>
              <a:gd name="T3" fmla="*/ 0 h 840"/>
              <a:gd name="T4" fmla="*/ 0 w 279"/>
              <a:gd name="T5" fmla="*/ 0 h 840"/>
              <a:gd name="T6" fmla="*/ 0 w 279"/>
              <a:gd name="T7" fmla="*/ 0 h 840"/>
              <a:gd name="T8" fmla="*/ 0 60000 65536"/>
              <a:gd name="T9" fmla="*/ 0 60000 65536"/>
              <a:gd name="T10" fmla="*/ 0 60000 65536"/>
              <a:gd name="T11" fmla="*/ 0 60000 65536"/>
              <a:gd name="T12" fmla="*/ 0 w 279"/>
              <a:gd name="T13" fmla="*/ 0 h 840"/>
              <a:gd name="T14" fmla="*/ 279 w 279"/>
              <a:gd name="T15" fmla="*/ 840 h 8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79" h="840">
                <a:moveTo>
                  <a:pt x="0" y="0"/>
                </a:moveTo>
                <a:lnTo>
                  <a:pt x="279" y="0"/>
                </a:lnTo>
                <a:lnTo>
                  <a:pt x="139" y="840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1" name="Freeform 111"/>
          <xdr:cNvSpPr>
            <a:spLocks/>
          </xdr:cNvSpPr>
        </xdr:nvSpPr>
        <xdr:spPr bwMode="auto">
          <a:xfrm>
            <a:off x="233" y="631"/>
            <a:ext cx="2" cy="6"/>
          </a:xfrm>
          <a:custGeom>
            <a:avLst/>
            <a:gdLst>
              <a:gd name="T0" fmla="*/ 0 w 279"/>
              <a:gd name="T1" fmla="*/ 0 h 839"/>
              <a:gd name="T2" fmla="*/ 0 w 279"/>
              <a:gd name="T3" fmla="*/ 0 h 839"/>
              <a:gd name="T4" fmla="*/ 0 w 279"/>
              <a:gd name="T5" fmla="*/ 0 h 839"/>
              <a:gd name="T6" fmla="*/ 0 w 279"/>
              <a:gd name="T7" fmla="*/ 0 h 839"/>
              <a:gd name="T8" fmla="*/ 0 60000 65536"/>
              <a:gd name="T9" fmla="*/ 0 60000 65536"/>
              <a:gd name="T10" fmla="*/ 0 60000 65536"/>
              <a:gd name="T11" fmla="*/ 0 60000 65536"/>
              <a:gd name="T12" fmla="*/ 0 w 279"/>
              <a:gd name="T13" fmla="*/ 0 h 839"/>
              <a:gd name="T14" fmla="*/ 279 w 279"/>
              <a:gd name="T15" fmla="*/ 839 h 83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79" h="839">
                <a:moveTo>
                  <a:pt x="0" y="839"/>
                </a:moveTo>
                <a:lnTo>
                  <a:pt x="279" y="839"/>
                </a:lnTo>
                <a:lnTo>
                  <a:pt x="139" y="0"/>
                </a:lnTo>
                <a:lnTo>
                  <a:pt x="0" y="839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3" name="Rectangle 112"/>
          <xdr:cNvSpPr>
            <a:spLocks noChangeArrowheads="1"/>
          </xdr:cNvSpPr>
        </xdr:nvSpPr>
        <xdr:spPr bwMode="auto">
          <a:xfrm rot="16200000">
            <a:off x="130" y="661"/>
            <a:ext cx="13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333333"/>
                </a:solidFill>
                <a:latin typeface="宋体"/>
                <a:ea typeface="宋体"/>
              </a:rPr>
              <a:t>h</a:t>
            </a:r>
          </a:p>
        </xdr:txBody>
      </xdr:sp>
      <xdr:sp macro="" textlink="">
        <xdr:nvSpPr>
          <xdr:cNvPr id="30253" name="Freeform 113"/>
          <xdr:cNvSpPr>
            <a:spLocks/>
          </xdr:cNvSpPr>
        </xdr:nvSpPr>
        <xdr:spPr bwMode="auto">
          <a:xfrm>
            <a:off x="233" y="631"/>
            <a:ext cx="2" cy="6"/>
          </a:xfrm>
          <a:custGeom>
            <a:avLst/>
            <a:gdLst>
              <a:gd name="T0" fmla="*/ 0 w 279"/>
              <a:gd name="T1" fmla="*/ 0 h 839"/>
              <a:gd name="T2" fmla="*/ 0 w 279"/>
              <a:gd name="T3" fmla="*/ 0 h 839"/>
              <a:gd name="T4" fmla="*/ 0 w 279"/>
              <a:gd name="T5" fmla="*/ 0 h 839"/>
              <a:gd name="T6" fmla="*/ 0 w 279"/>
              <a:gd name="T7" fmla="*/ 0 h 839"/>
              <a:gd name="T8" fmla="*/ 0 60000 65536"/>
              <a:gd name="T9" fmla="*/ 0 60000 65536"/>
              <a:gd name="T10" fmla="*/ 0 60000 65536"/>
              <a:gd name="T11" fmla="*/ 0 60000 65536"/>
              <a:gd name="T12" fmla="*/ 0 w 279"/>
              <a:gd name="T13" fmla="*/ 0 h 839"/>
              <a:gd name="T14" fmla="*/ 279 w 279"/>
              <a:gd name="T15" fmla="*/ 839 h 83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79" h="839">
                <a:moveTo>
                  <a:pt x="0" y="839"/>
                </a:moveTo>
                <a:lnTo>
                  <a:pt x="279" y="839"/>
                </a:lnTo>
                <a:lnTo>
                  <a:pt x="139" y="0"/>
                </a:lnTo>
                <a:lnTo>
                  <a:pt x="0" y="83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4" name="Freeform 114"/>
          <xdr:cNvSpPr>
            <a:spLocks/>
          </xdr:cNvSpPr>
        </xdr:nvSpPr>
        <xdr:spPr bwMode="auto">
          <a:xfrm>
            <a:off x="145" y="675"/>
            <a:ext cx="1" cy="24"/>
          </a:xfrm>
          <a:custGeom>
            <a:avLst/>
            <a:gdLst>
              <a:gd name="T0" fmla="*/ 0 w 1"/>
              <a:gd name="T1" fmla="*/ 0 h 2936"/>
              <a:gd name="T2" fmla="*/ 0 w 1"/>
              <a:gd name="T3" fmla="*/ 0 h 2936"/>
              <a:gd name="T4" fmla="*/ 1 w 1"/>
              <a:gd name="T5" fmla="*/ 0 h 2936"/>
              <a:gd name="T6" fmla="*/ 0 60000 65536"/>
              <a:gd name="T7" fmla="*/ 0 60000 65536"/>
              <a:gd name="T8" fmla="*/ 0 60000 65536"/>
              <a:gd name="T9" fmla="*/ 0 w 1"/>
              <a:gd name="T10" fmla="*/ 0 h 2936"/>
              <a:gd name="T11" fmla="*/ 1 w 1"/>
              <a:gd name="T12" fmla="*/ 2936 h 29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936">
                <a:moveTo>
                  <a:pt x="0" y="0"/>
                </a:moveTo>
                <a:lnTo>
                  <a:pt x="0" y="2936"/>
                </a:lnTo>
                <a:lnTo>
                  <a:pt x="1" y="293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5" name="Freeform 115"/>
          <xdr:cNvSpPr>
            <a:spLocks/>
          </xdr:cNvSpPr>
        </xdr:nvSpPr>
        <xdr:spPr bwMode="auto">
          <a:xfrm>
            <a:off x="319" y="675"/>
            <a:ext cx="1" cy="24"/>
          </a:xfrm>
          <a:custGeom>
            <a:avLst/>
            <a:gdLst>
              <a:gd name="T0" fmla="*/ 0 w 1"/>
              <a:gd name="T1" fmla="*/ 0 h 2937"/>
              <a:gd name="T2" fmla="*/ 0 w 1"/>
              <a:gd name="T3" fmla="*/ 0 h 2937"/>
              <a:gd name="T4" fmla="*/ 1 w 1"/>
              <a:gd name="T5" fmla="*/ 0 h 2937"/>
              <a:gd name="T6" fmla="*/ 0 60000 65536"/>
              <a:gd name="T7" fmla="*/ 0 60000 65536"/>
              <a:gd name="T8" fmla="*/ 0 60000 65536"/>
              <a:gd name="T9" fmla="*/ 0 w 1"/>
              <a:gd name="T10" fmla="*/ 0 h 2937"/>
              <a:gd name="T11" fmla="*/ 1 w 1"/>
              <a:gd name="T12" fmla="*/ 2937 h 29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937">
                <a:moveTo>
                  <a:pt x="0" y="0"/>
                </a:moveTo>
                <a:lnTo>
                  <a:pt x="0" y="2937"/>
                </a:lnTo>
                <a:lnTo>
                  <a:pt x="1" y="293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6" name="Freeform 116"/>
          <xdr:cNvSpPr>
            <a:spLocks/>
          </xdr:cNvSpPr>
        </xdr:nvSpPr>
        <xdr:spPr bwMode="auto">
          <a:xfrm>
            <a:off x="152" y="692"/>
            <a:ext cx="160" cy="1"/>
          </a:xfrm>
          <a:custGeom>
            <a:avLst/>
            <a:gdLst>
              <a:gd name="T0" fmla="*/ 0 w 19555"/>
              <a:gd name="T1" fmla="*/ 0 h 1"/>
              <a:gd name="T2" fmla="*/ 0 w 19555"/>
              <a:gd name="T3" fmla="*/ 0 h 1"/>
              <a:gd name="T4" fmla="*/ 0 w 19555"/>
              <a:gd name="T5" fmla="*/ 0 h 1"/>
              <a:gd name="T6" fmla="*/ 0 60000 65536"/>
              <a:gd name="T7" fmla="*/ 0 60000 65536"/>
              <a:gd name="T8" fmla="*/ 0 60000 65536"/>
              <a:gd name="T9" fmla="*/ 0 w 19555"/>
              <a:gd name="T10" fmla="*/ 0 h 1"/>
              <a:gd name="T11" fmla="*/ 19555 w 1955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555" h="1">
                <a:moveTo>
                  <a:pt x="0" y="0"/>
                </a:moveTo>
                <a:lnTo>
                  <a:pt x="19554" y="0"/>
                </a:lnTo>
                <a:lnTo>
                  <a:pt x="1955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7" name="Freeform 117"/>
          <xdr:cNvSpPr>
            <a:spLocks/>
          </xdr:cNvSpPr>
        </xdr:nvSpPr>
        <xdr:spPr bwMode="auto">
          <a:xfrm>
            <a:off x="145" y="691"/>
            <a:ext cx="7" cy="2"/>
          </a:xfrm>
          <a:custGeom>
            <a:avLst/>
            <a:gdLst>
              <a:gd name="T0" fmla="*/ 0 w 837"/>
              <a:gd name="T1" fmla="*/ 0 h 280"/>
              <a:gd name="T2" fmla="*/ 0 w 837"/>
              <a:gd name="T3" fmla="*/ 0 h 280"/>
              <a:gd name="T4" fmla="*/ 0 w 837"/>
              <a:gd name="T5" fmla="*/ 0 h 280"/>
              <a:gd name="T6" fmla="*/ 0 w 837"/>
              <a:gd name="T7" fmla="*/ 0 h 280"/>
              <a:gd name="T8" fmla="*/ 0 60000 65536"/>
              <a:gd name="T9" fmla="*/ 0 60000 65536"/>
              <a:gd name="T10" fmla="*/ 0 60000 65536"/>
              <a:gd name="T11" fmla="*/ 0 60000 65536"/>
              <a:gd name="T12" fmla="*/ 0 w 837"/>
              <a:gd name="T13" fmla="*/ 0 h 280"/>
              <a:gd name="T14" fmla="*/ 837 w 837"/>
              <a:gd name="T15" fmla="*/ 280 h 28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37" h="280">
                <a:moveTo>
                  <a:pt x="837" y="0"/>
                </a:moveTo>
                <a:lnTo>
                  <a:pt x="837" y="280"/>
                </a:lnTo>
                <a:lnTo>
                  <a:pt x="0" y="140"/>
                </a:lnTo>
                <a:lnTo>
                  <a:pt x="837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258" name="Freeform 118"/>
          <xdr:cNvSpPr>
            <a:spLocks/>
          </xdr:cNvSpPr>
        </xdr:nvSpPr>
        <xdr:spPr bwMode="auto">
          <a:xfrm>
            <a:off x="145" y="691"/>
            <a:ext cx="7" cy="2"/>
          </a:xfrm>
          <a:custGeom>
            <a:avLst/>
            <a:gdLst>
              <a:gd name="T0" fmla="*/ 0 w 837"/>
              <a:gd name="T1" fmla="*/ 0 h 280"/>
              <a:gd name="T2" fmla="*/ 0 w 837"/>
              <a:gd name="T3" fmla="*/ 0 h 280"/>
              <a:gd name="T4" fmla="*/ 0 w 837"/>
              <a:gd name="T5" fmla="*/ 0 h 280"/>
              <a:gd name="T6" fmla="*/ 0 w 837"/>
              <a:gd name="T7" fmla="*/ 0 h 280"/>
              <a:gd name="T8" fmla="*/ 0 60000 65536"/>
              <a:gd name="T9" fmla="*/ 0 60000 65536"/>
              <a:gd name="T10" fmla="*/ 0 60000 65536"/>
              <a:gd name="T11" fmla="*/ 0 60000 65536"/>
              <a:gd name="T12" fmla="*/ 0 w 837"/>
              <a:gd name="T13" fmla="*/ 0 h 280"/>
              <a:gd name="T14" fmla="*/ 837 w 837"/>
              <a:gd name="T15" fmla="*/ 280 h 28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37" h="280">
                <a:moveTo>
                  <a:pt x="837" y="0"/>
                </a:moveTo>
                <a:lnTo>
                  <a:pt x="837" y="280"/>
                </a:lnTo>
                <a:lnTo>
                  <a:pt x="0" y="140"/>
                </a:lnTo>
                <a:lnTo>
                  <a:pt x="83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59" name="Freeform 119"/>
          <xdr:cNvSpPr>
            <a:spLocks/>
          </xdr:cNvSpPr>
        </xdr:nvSpPr>
        <xdr:spPr bwMode="auto">
          <a:xfrm>
            <a:off x="312" y="691"/>
            <a:ext cx="7" cy="2"/>
          </a:xfrm>
          <a:custGeom>
            <a:avLst/>
            <a:gdLst>
              <a:gd name="T0" fmla="*/ 0 w 836"/>
              <a:gd name="T1" fmla="*/ 0 h 280"/>
              <a:gd name="T2" fmla="*/ 0 w 836"/>
              <a:gd name="T3" fmla="*/ 0 h 280"/>
              <a:gd name="T4" fmla="*/ 0 w 836"/>
              <a:gd name="T5" fmla="*/ 0 h 280"/>
              <a:gd name="T6" fmla="*/ 0 w 836"/>
              <a:gd name="T7" fmla="*/ 0 h 280"/>
              <a:gd name="T8" fmla="*/ 0 60000 65536"/>
              <a:gd name="T9" fmla="*/ 0 60000 65536"/>
              <a:gd name="T10" fmla="*/ 0 60000 65536"/>
              <a:gd name="T11" fmla="*/ 0 60000 65536"/>
              <a:gd name="T12" fmla="*/ 0 w 836"/>
              <a:gd name="T13" fmla="*/ 0 h 280"/>
              <a:gd name="T14" fmla="*/ 836 w 836"/>
              <a:gd name="T15" fmla="*/ 280 h 28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36" h="280">
                <a:moveTo>
                  <a:pt x="0" y="0"/>
                </a:moveTo>
                <a:lnTo>
                  <a:pt x="0" y="280"/>
                </a:lnTo>
                <a:lnTo>
                  <a:pt x="836" y="140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1" name="Rectangle 120"/>
          <xdr:cNvSpPr>
            <a:spLocks noChangeArrowheads="1"/>
          </xdr:cNvSpPr>
        </xdr:nvSpPr>
        <xdr:spPr bwMode="auto">
          <a:xfrm>
            <a:off x="229" y="671"/>
            <a:ext cx="10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333333"/>
                </a:solidFill>
                <a:latin typeface="宋体"/>
                <a:ea typeface="宋体"/>
              </a:rPr>
              <a:t>c</a:t>
            </a:r>
          </a:p>
        </xdr:txBody>
      </xdr:sp>
      <xdr:sp macro="" textlink="">
        <xdr:nvSpPr>
          <xdr:cNvPr id="30261" name="Freeform 121"/>
          <xdr:cNvSpPr>
            <a:spLocks/>
          </xdr:cNvSpPr>
        </xdr:nvSpPr>
        <xdr:spPr bwMode="auto">
          <a:xfrm>
            <a:off x="312" y="691"/>
            <a:ext cx="7" cy="2"/>
          </a:xfrm>
          <a:custGeom>
            <a:avLst/>
            <a:gdLst>
              <a:gd name="T0" fmla="*/ 0 w 836"/>
              <a:gd name="T1" fmla="*/ 0 h 280"/>
              <a:gd name="T2" fmla="*/ 0 w 836"/>
              <a:gd name="T3" fmla="*/ 0 h 280"/>
              <a:gd name="T4" fmla="*/ 0 w 836"/>
              <a:gd name="T5" fmla="*/ 0 h 280"/>
              <a:gd name="T6" fmla="*/ 0 w 836"/>
              <a:gd name="T7" fmla="*/ 0 h 280"/>
              <a:gd name="T8" fmla="*/ 0 60000 65536"/>
              <a:gd name="T9" fmla="*/ 0 60000 65536"/>
              <a:gd name="T10" fmla="*/ 0 60000 65536"/>
              <a:gd name="T11" fmla="*/ 0 60000 65536"/>
              <a:gd name="T12" fmla="*/ 0 w 836"/>
              <a:gd name="T13" fmla="*/ 0 h 280"/>
              <a:gd name="T14" fmla="*/ 836 w 836"/>
              <a:gd name="T15" fmla="*/ 280 h 28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36" h="280">
                <a:moveTo>
                  <a:pt x="0" y="0"/>
                </a:moveTo>
                <a:lnTo>
                  <a:pt x="0" y="280"/>
                </a:lnTo>
                <a:lnTo>
                  <a:pt x="836" y="140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2" name="Freeform 122"/>
          <xdr:cNvSpPr>
            <a:spLocks/>
          </xdr:cNvSpPr>
        </xdr:nvSpPr>
        <xdr:spPr bwMode="auto">
          <a:xfrm>
            <a:off x="149" y="659"/>
            <a:ext cx="8" cy="9"/>
          </a:xfrm>
          <a:custGeom>
            <a:avLst/>
            <a:gdLst>
              <a:gd name="T0" fmla="*/ 0 w 1048"/>
              <a:gd name="T1" fmla="*/ 0 h 1053"/>
              <a:gd name="T2" fmla="*/ 0 w 1048"/>
              <a:gd name="T3" fmla="*/ 0 h 1053"/>
              <a:gd name="T4" fmla="*/ 0 w 1048"/>
              <a:gd name="T5" fmla="*/ 0 h 1053"/>
              <a:gd name="T6" fmla="*/ 0 60000 65536"/>
              <a:gd name="T7" fmla="*/ 0 60000 65536"/>
              <a:gd name="T8" fmla="*/ 0 60000 65536"/>
              <a:gd name="T9" fmla="*/ 0 w 1048"/>
              <a:gd name="T10" fmla="*/ 0 h 1053"/>
              <a:gd name="T11" fmla="*/ 1048 w 1048"/>
              <a:gd name="T12" fmla="*/ 1053 h 10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48" h="1053">
                <a:moveTo>
                  <a:pt x="0" y="1053"/>
                </a:moveTo>
                <a:lnTo>
                  <a:pt x="1047" y="0"/>
                </a:lnTo>
                <a:lnTo>
                  <a:pt x="10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3" name="Freeform 123"/>
          <xdr:cNvSpPr>
            <a:spLocks/>
          </xdr:cNvSpPr>
        </xdr:nvSpPr>
        <xdr:spPr bwMode="auto">
          <a:xfrm>
            <a:off x="151" y="644"/>
            <a:ext cx="29" cy="28"/>
          </a:xfrm>
          <a:custGeom>
            <a:avLst/>
            <a:gdLst>
              <a:gd name="T0" fmla="*/ 0 w 3478"/>
              <a:gd name="T1" fmla="*/ 0 h 3488"/>
              <a:gd name="T2" fmla="*/ 0 w 3478"/>
              <a:gd name="T3" fmla="*/ 0 h 3488"/>
              <a:gd name="T4" fmla="*/ 0 w 3478"/>
              <a:gd name="T5" fmla="*/ 0 h 3488"/>
              <a:gd name="T6" fmla="*/ 0 60000 65536"/>
              <a:gd name="T7" fmla="*/ 0 60000 65536"/>
              <a:gd name="T8" fmla="*/ 0 60000 65536"/>
              <a:gd name="T9" fmla="*/ 0 w 3478"/>
              <a:gd name="T10" fmla="*/ 0 h 3488"/>
              <a:gd name="T11" fmla="*/ 3478 w 3478"/>
              <a:gd name="T12" fmla="*/ 3488 h 34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78" h="3488">
                <a:moveTo>
                  <a:pt x="0" y="3488"/>
                </a:moveTo>
                <a:lnTo>
                  <a:pt x="3477" y="0"/>
                </a:lnTo>
                <a:lnTo>
                  <a:pt x="347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4" name="Freeform 124"/>
          <xdr:cNvSpPr>
            <a:spLocks/>
          </xdr:cNvSpPr>
        </xdr:nvSpPr>
        <xdr:spPr bwMode="auto">
          <a:xfrm>
            <a:off x="158" y="638"/>
            <a:ext cx="34" cy="34"/>
          </a:xfrm>
          <a:custGeom>
            <a:avLst/>
            <a:gdLst>
              <a:gd name="T0" fmla="*/ 0 w 4162"/>
              <a:gd name="T1" fmla="*/ 0 h 4175"/>
              <a:gd name="T2" fmla="*/ 0 w 4162"/>
              <a:gd name="T3" fmla="*/ 0 h 4175"/>
              <a:gd name="T4" fmla="*/ 0 w 4162"/>
              <a:gd name="T5" fmla="*/ 0 h 4175"/>
              <a:gd name="T6" fmla="*/ 0 60000 65536"/>
              <a:gd name="T7" fmla="*/ 0 60000 65536"/>
              <a:gd name="T8" fmla="*/ 0 60000 65536"/>
              <a:gd name="T9" fmla="*/ 0 w 4162"/>
              <a:gd name="T10" fmla="*/ 0 h 4175"/>
              <a:gd name="T11" fmla="*/ 4162 w 4162"/>
              <a:gd name="T12" fmla="*/ 4175 h 417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62" h="4175">
                <a:moveTo>
                  <a:pt x="0" y="4175"/>
                </a:moveTo>
                <a:lnTo>
                  <a:pt x="4161" y="0"/>
                </a:lnTo>
                <a:lnTo>
                  <a:pt x="41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5" name="Freeform 125"/>
          <xdr:cNvSpPr>
            <a:spLocks/>
          </xdr:cNvSpPr>
        </xdr:nvSpPr>
        <xdr:spPr bwMode="auto">
          <a:xfrm>
            <a:off x="165" y="635"/>
            <a:ext cx="37" cy="37"/>
          </a:xfrm>
          <a:custGeom>
            <a:avLst/>
            <a:gdLst>
              <a:gd name="T0" fmla="*/ 0 w 4569"/>
              <a:gd name="T1" fmla="*/ 0 h 4581"/>
              <a:gd name="T2" fmla="*/ 0 w 4569"/>
              <a:gd name="T3" fmla="*/ 0 h 4581"/>
              <a:gd name="T4" fmla="*/ 0 w 4569"/>
              <a:gd name="T5" fmla="*/ 0 h 4581"/>
              <a:gd name="T6" fmla="*/ 0 60000 65536"/>
              <a:gd name="T7" fmla="*/ 0 60000 65536"/>
              <a:gd name="T8" fmla="*/ 0 60000 65536"/>
              <a:gd name="T9" fmla="*/ 0 w 4569"/>
              <a:gd name="T10" fmla="*/ 0 h 4581"/>
              <a:gd name="T11" fmla="*/ 4569 w 4569"/>
              <a:gd name="T12" fmla="*/ 4581 h 458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69" h="4581">
                <a:moveTo>
                  <a:pt x="0" y="4581"/>
                </a:moveTo>
                <a:lnTo>
                  <a:pt x="4568" y="0"/>
                </a:lnTo>
                <a:lnTo>
                  <a:pt x="45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6" name="Freeform 126"/>
          <xdr:cNvSpPr>
            <a:spLocks/>
          </xdr:cNvSpPr>
        </xdr:nvSpPr>
        <xdr:spPr bwMode="auto">
          <a:xfrm>
            <a:off x="172" y="633"/>
            <a:ext cx="39" cy="39"/>
          </a:xfrm>
          <a:custGeom>
            <a:avLst/>
            <a:gdLst>
              <a:gd name="T0" fmla="*/ 0 w 4820"/>
              <a:gd name="T1" fmla="*/ 0 h 4834"/>
              <a:gd name="T2" fmla="*/ 0 w 4820"/>
              <a:gd name="T3" fmla="*/ 0 h 4834"/>
              <a:gd name="T4" fmla="*/ 0 w 4820"/>
              <a:gd name="T5" fmla="*/ 0 h 4834"/>
              <a:gd name="T6" fmla="*/ 0 60000 65536"/>
              <a:gd name="T7" fmla="*/ 0 60000 65536"/>
              <a:gd name="T8" fmla="*/ 0 60000 65536"/>
              <a:gd name="T9" fmla="*/ 0 w 4820"/>
              <a:gd name="T10" fmla="*/ 0 h 4834"/>
              <a:gd name="T11" fmla="*/ 4820 w 4820"/>
              <a:gd name="T12" fmla="*/ 4834 h 48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820" h="4834">
                <a:moveTo>
                  <a:pt x="0" y="4834"/>
                </a:moveTo>
                <a:lnTo>
                  <a:pt x="4819" y="0"/>
                </a:lnTo>
                <a:lnTo>
                  <a:pt x="48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7" name="Freeform 127"/>
          <xdr:cNvSpPr>
            <a:spLocks/>
          </xdr:cNvSpPr>
        </xdr:nvSpPr>
        <xdr:spPr bwMode="auto">
          <a:xfrm>
            <a:off x="178" y="631"/>
            <a:ext cx="41" cy="41"/>
          </a:xfrm>
          <a:custGeom>
            <a:avLst/>
            <a:gdLst>
              <a:gd name="T0" fmla="*/ 0 w 4972"/>
              <a:gd name="T1" fmla="*/ 0 h 4987"/>
              <a:gd name="T2" fmla="*/ 0 w 4972"/>
              <a:gd name="T3" fmla="*/ 0 h 4987"/>
              <a:gd name="T4" fmla="*/ 0 w 4972"/>
              <a:gd name="T5" fmla="*/ 0 h 4987"/>
              <a:gd name="T6" fmla="*/ 0 60000 65536"/>
              <a:gd name="T7" fmla="*/ 0 60000 65536"/>
              <a:gd name="T8" fmla="*/ 0 60000 65536"/>
              <a:gd name="T9" fmla="*/ 0 w 4972"/>
              <a:gd name="T10" fmla="*/ 0 h 4987"/>
              <a:gd name="T11" fmla="*/ 4972 w 4972"/>
              <a:gd name="T12" fmla="*/ 4987 h 49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72" h="4987">
                <a:moveTo>
                  <a:pt x="0" y="4987"/>
                </a:moveTo>
                <a:lnTo>
                  <a:pt x="4971" y="0"/>
                </a:lnTo>
                <a:lnTo>
                  <a:pt x="497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8" name="Freeform 128"/>
          <xdr:cNvSpPr>
            <a:spLocks/>
          </xdr:cNvSpPr>
        </xdr:nvSpPr>
        <xdr:spPr bwMode="auto">
          <a:xfrm>
            <a:off x="185" y="631"/>
            <a:ext cx="41" cy="41"/>
          </a:xfrm>
          <a:custGeom>
            <a:avLst/>
            <a:gdLst>
              <a:gd name="T0" fmla="*/ 0 w 5048"/>
              <a:gd name="T1" fmla="*/ 0 h 5064"/>
              <a:gd name="T2" fmla="*/ 0 w 5048"/>
              <a:gd name="T3" fmla="*/ 0 h 5064"/>
              <a:gd name="T4" fmla="*/ 0 w 5048"/>
              <a:gd name="T5" fmla="*/ 0 h 5064"/>
              <a:gd name="T6" fmla="*/ 0 60000 65536"/>
              <a:gd name="T7" fmla="*/ 0 60000 65536"/>
              <a:gd name="T8" fmla="*/ 0 60000 65536"/>
              <a:gd name="T9" fmla="*/ 0 w 5048"/>
              <a:gd name="T10" fmla="*/ 0 h 5064"/>
              <a:gd name="T11" fmla="*/ 5048 w 5048"/>
              <a:gd name="T12" fmla="*/ 5064 h 506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48" h="5064">
                <a:moveTo>
                  <a:pt x="0" y="5064"/>
                </a:moveTo>
                <a:lnTo>
                  <a:pt x="5047" y="0"/>
                </a:lnTo>
                <a:lnTo>
                  <a:pt x="50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69" name="Freeform 129"/>
          <xdr:cNvSpPr>
            <a:spLocks/>
          </xdr:cNvSpPr>
        </xdr:nvSpPr>
        <xdr:spPr bwMode="auto">
          <a:xfrm>
            <a:off x="192" y="650"/>
            <a:ext cx="22" cy="22"/>
          </a:xfrm>
          <a:custGeom>
            <a:avLst/>
            <a:gdLst>
              <a:gd name="T0" fmla="*/ 0 w 2731"/>
              <a:gd name="T1" fmla="*/ 0 h 2739"/>
              <a:gd name="T2" fmla="*/ 0 w 2731"/>
              <a:gd name="T3" fmla="*/ 0 h 2739"/>
              <a:gd name="T4" fmla="*/ 0 w 2731"/>
              <a:gd name="T5" fmla="*/ 0 h 2739"/>
              <a:gd name="T6" fmla="*/ 0 60000 65536"/>
              <a:gd name="T7" fmla="*/ 0 60000 65536"/>
              <a:gd name="T8" fmla="*/ 0 60000 65536"/>
              <a:gd name="T9" fmla="*/ 0 w 2731"/>
              <a:gd name="T10" fmla="*/ 0 h 2739"/>
              <a:gd name="T11" fmla="*/ 2731 w 2731"/>
              <a:gd name="T12" fmla="*/ 2739 h 27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31" h="2739">
                <a:moveTo>
                  <a:pt x="0" y="2739"/>
                </a:moveTo>
                <a:lnTo>
                  <a:pt x="2730" y="0"/>
                </a:lnTo>
                <a:lnTo>
                  <a:pt x="273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0" name="Freeform 130"/>
          <xdr:cNvSpPr>
            <a:spLocks/>
          </xdr:cNvSpPr>
        </xdr:nvSpPr>
        <xdr:spPr bwMode="auto">
          <a:xfrm>
            <a:off x="220" y="631"/>
            <a:ext cx="13" cy="13"/>
          </a:xfrm>
          <a:custGeom>
            <a:avLst/>
            <a:gdLst>
              <a:gd name="T0" fmla="*/ 0 w 1620"/>
              <a:gd name="T1" fmla="*/ 0 h 1625"/>
              <a:gd name="T2" fmla="*/ 0 w 1620"/>
              <a:gd name="T3" fmla="*/ 0 h 1625"/>
              <a:gd name="T4" fmla="*/ 0 w 1620"/>
              <a:gd name="T5" fmla="*/ 0 h 1625"/>
              <a:gd name="T6" fmla="*/ 0 60000 65536"/>
              <a:gd name="T7" fmla="*/ 0 60000 65536"/>
              <a:gd name="T8" fmla="*/ 0 60000 65536"/>
              <a:gd name="T9" fmla="*/ 0 w 1620"/>
              <a:gd name="T10" fmla="*/ 0 h 1625"/>
              <a:gd name="T11" fmla="*/ 1620 w 1620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0" h="1625">
                <a:moveTo>
                  <a:pt x="0" y="1625"/>
                </a:moveTo>
                <a:lnTo>
                  <a:pt x="1619" y="0"/>
                </a:lnTo>
                <a:lnTo>
                  <a:pt x="16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1" name="Freeform 131"/>
          <xdr:cNvSpPr>
            <a:spLocks/>
          </xdr:cNvSpPr>
        </xdr:nvSpPr>
        <xdr:spPr bwMode="auto">
          <a:xfrm>
            <a:off x="198" y="657"/>
            <a:ext cx="16" cy="15"/>
          </a:xfrm>
          <a:custGeom>
            <a:avLst/>
            <a:gdLst>
              <a:gd name="T0" fmla="*/ 0 w 1908"/>
              <a:gd name="T1" fmla="*/ 0 h 1914"/>
              <a:gd name="T2" fmla="*/ 0 w 1908"/>
              <a:gd name="T3" fmla="*/ 0 h 1914"/>
              <a:gd name="T4" fmla="*/ 0 w 1908"/>
              <a:gd name="T5" fmla="*/ 0 h 1914"/>
              <a:gd name="T6" fmla="*/ 0 60000 65536"/>
              <a:gd name="T7" fmla="*/ 0 60000 65536"/>
              <a:gd name="T8" fmla="*/ 0 60000 65536"/>
              <a:gd name="T9" fmla="*/ 0 w 1908"/>
              <a:gd name="T10" fmla="*/ 0 h 1914"/>
              <a:gd name="T11" fmla="*/ 1908 w 1908"/>
              <a:gd name="T12" fmla="*/ 1914 h 19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08" h="1914">
                <a:moveTo>
                  <a:pt x="0" y="1914"/>
                </a:moveTo>
                <a:lnTo>
                  <a:pt x="1907" y="0"/>
                </a:lnTo>
                <a:lnTo>
                  <a:pt x="190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2" name="Freeform 132"/>
          <xdr:cNvSpPr>
            <a:spLocks/>
          </xdr:cNvSpPr>
        </xdr:nvSpPr>
        <xdr:spPr bwMode="auto">
          <a:xfrm>
            <a:off x="227" y="631"/>
            <a:ext cx="13" cy="13"/>
          </a:xfrm>
          <a:custGeom>
            <a:avLst/>
            <a:gdLst>
              <a:gd name="T0" fmla="*/ 0 w 1591"/>
              <a:gd name="T1" fmla="*/ 0 h 1594"/>
              <a:gd name="T2" fmla="*/ 0 w 1591"/>
              <a:gd name="T3" fmla="*/ 0 h 1594"/>
              <a:gd name="T4" fmla="*/ 0 w 1591"/>
              <a:gd name="T5" fmla="*/ 0 h 1594"/>
              <a:gd name="T6" fmla="*/ 0 60000 65536"/>
              <a:gd name="T7" fmla="*/ 0 60000 65536"/>
              <a:gd name="T8" fmla="*/ 0 60000 65536"/>
              <a:gd name="T9" fmla="*/ 0 w 1591"/>
              <a:gd name="T10" fmla="*/ 0 h 1594"/>
              <a:gd name="T11" fmla="*/ 1591 w 1591"/>
              <a:gd name="T12" fmla="*/ 1594 h 15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91" h="1594">
                <a:moveTo>
                  <a:pt x="0" y="1594"/>
                </a:moveTo>
                <a:lnTo>
                  <a:pt x="1590" y="0"/>
                </a:lnTo>
                <a:lnTo>
                  <a:pt x="15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3" name="Freeform 133"/>
          <xdr:cNvSpPr>
            <a:spLocks/>
          </xdr:cNvSpPr>
        </xdr:nvSpPr>
        <xdr:spPr bwMode="auto">
          <a:xfrm>
            <a:off x="205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4" name="Freeform 134"/>
          <xdr:cNvSpPr>
            <a:spLocks/>
          </xdr:cNvSpPr>
        </xdr:nvSpPr>
        <xdr:spPr bwMode="auto">
          <a:xfrm>
            <a:off x="233" y="631"/>
            <a:ext cx="13" cy="13"/>
          </a:xfrm>
          <a:custGeom>
            <a:avLst/>
            <a:gdLst>
              <a:gd name="T0" fmla="*/ 0 w 1518"/>
              <a:gd name="T1" fmla="*/ 0 h 1523"/>
              <a:gd name="T2" fmla="*/ 0 w 1518"/>
              <a:gd name="T3" fmla="*/ 0 h 1523"/>
              <a:gd name="T4" fmla="*/ 0 w 1518"/>
              <a:gd name="T5" fmla="*/ 0 h 1523"/>
              <a:gd name="T6" fmla="*/ 0 60000 65536"/>
              <a:gd name="T7" fmla="*/ 0 60000 65536"/>
              <a:gd name="T8" fmla="*/ 0 60000 65536"/>
              <a:gd name="T9" fmla="*/ 0 w 1518"/>
              <a:gd name="T10" fmla="*/ 0 h 1523"/>
              <a:gd name="T11" fmla="*/ 1518 w 1518"/>
              <a:gd name="T12" fmla="*/ 1523 h 15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18" h="1523">
                <a:moveTo>
                  <a:pt x="0" y="1523"/>
                </a:moveTo>
                <a:lnTo>
                  <a:pt x="1517" y="0"/>
                </a:lnTo>
                <a:lnTo>
                  <a:pt x="151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5" name="Freeform 135"/>
          <xdr:cNvSpPr>
            <a:spLocks/>
          </xdr:cNvSpPr>
        </xdr:nvSpPr>
        <xdr:spPr bwMode="auto">
          <a:xfrm>
            <a:off x="212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6" name="Freeform 136"/>
          <xdr:cNvSpPr>
            <a:spLocks/>
          </xdr:cNvSpPr>
        </xdr:nvSpPr>
        <xdr:spPr bwMode="auto">
          <a:xfrm>
            <a:off x="234" y="632"/>
            <a:ext cx="18" cy="18"/>
          </a:xfrm>
          <a:custGeom>
            <a:avLst/>
            <a:gdLst>
              <a:gd name="T0" fmla="*/ 0 w 2152"/>
              <a:gd name="T1" fmla="*/ 0 h 2158"/>
              <a:gd name="T2" fmla="*/ 0 w 2152"/>
              <a:gd name="T3" fmla="*/ 0 h 2158"/>
              <a:gd name="T4" fmla="*/ 0 w 2152"/>
              <a:gd name="T5" fmla="*/ 0 h 2158"/>
              <a:gd name="T6" fmla="*/ 0 60000 65536"/>
              <a:gd name="T7" fmla="*/ 0 60000 65536"/>
              <a:gd name="T8" fmla="*/ 0 60000 65536"/>
              <a:gd name="T9" fmla="*/ 0 w 2152"/>
              <a:gd name="T10" fmla="*/ 0 h 2158"/>
              <a:gd name="T11" fmla="*/ 2152 w 2152"/>
              <a:gd name="T12" fmla="*/ 2158 h 21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52" h="2158">
                <a:moveTo>
                  <a:pt x="0" y="2158"/>
                </a:moveTo>
                <a:lnTo>
                  <a:pt x="2151" y="0"/>
                </a:lnTo>
                <a:lnTo>
                  <a:pt x="21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7" name="Freeform 137"/>
          <xdr:cNvSpPr>
            <a:spLocks/>
          </xdr:cNvSpPr>
        </xdr:nvSpPr>
        <xdr:spPr bwMode="auto">
          <a:xfrm>
            <a:off x="219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8" name="Freeform 138"/>
          <xdr:cNvSpPr>
            <a:spLocks/>
          </xdr:cNvSpPr>
        </xdr:nvSpPr>
        <xdr:spPr bwMode="auto">
          <a:xfrm>
            <a:off x="234" y="633"/>
            <a:ext cx="23" cy="24"/>
          </a:xfrm>
          <a:custGeom>
            <a:avLst/>
            <a:gdLst>
              <a:gd name="T0" fmla="*/ 0 w 2834"/>
              <a:gd name="T1" fmla="*/ 0 h 2843"/>
              <a:gd name="T2" fmla="*/ 0 w 2834"/>
              <a:gd name="T3" fmla="*/ 0 h 2843"/>
              <a:gd name="T4" fmla="*/ 0 w 2834"/>
              <a:gd name="T5" fmla="*/ 0 h 2843"/>
              <a:gd name="T6" fmla="*/ 0 60000 65536"/>
              <a:gd name="T7" fmla="*/ 0 60000 65536"/>
              <a:gd name="T8" fmla="*/ 0 60000 65536"/>
              <a:gd name="T9" fmla="*/ 0 w 2834"/>
              <a:gd name="T10" fmla="*/ 0 h 2843"/>
              <a:gd name="T11" fmla="*/ 2834 w 2834"/>
              <a:gd name="T12" fmla="*/ 2843 h 28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34" h="2843">
                <a:moveTo>
                  <a:pt x="0" y="2843"/>
                </a:moveTo>
                <a:lnTo>
                  <a:pt x="2833" y="0"/>
                </a:lnTo>
                <a:lnTo>
                  <a:pt x="283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79" name="Freeform 139"/>
          <xdr:cNvSpPr>
            <a:spLocks/>
          </xdr:cNvSpPr>
        </xdr:nvSpPr>
        <xdr:spPr bwMode="auto">
          <a:xfrm>
            <a:off x="225" y="635"/>
            <a:ext cx="38" cy="37"/>
          </a:xfrm>
          <a:custGeom>
            <a:avLst/>
            <a:gdLst>
              <a:gd name="T0" fmla="*/ 0 w 4550"/>
              <a:gd name="T1" fmla="*/ 0 h 4563"/>
              <a:gd name="T2" fmla="*/ 0 w 4550"/>
              <a:gd name="T3" fmla="*/ 0 h 4563"/>
              <a:gd name="T4" fmla="*/ 0 w 4550"/>
              <a:gd name="T5" fmla="*/ 0 h 4563"/>
              <a:gd name="T6" fmla="*/ 0 60000 65536"/>
              <a:gd name="T7" fmla="*/ 0 60000 65536"/>
              <a:gd name="T8" fmla="*/ 0 60000 65536"/>
              <a:gd name="T9" fmla="*/ 0 w 4550"/>
              <a:gd name="T10" fmla="*/ 0 h 4563"/>
              <a:gd name="T11" fmla="*/ 4550 w 4550"/>
              <a:gd name="T12" fmla="*/ 4563 h 45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50" h="4563">
                <a:moveTo>
                  <a:pt x="0" y="4563"/>
                </a:moveTo>
                <a:lnTo>
                  <a:pt x="4549" y="0"/>
                </a:lnTo>
                <a:lnTo>
                  <a:pt x="45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0" name="Freeform 140"/>
          <xdr:cNvSpPr>
            <a:spLocks/>
          </xdr:cNvSpPr>
        </xdr:nvSpPr>
        <xdr:spPr bwMode="auto">
          <a:xfrm>
            <a:off x="232" y="636"/>
            <a:ext cx="36" cy="36"/>
          </a:xfrm>
          <a:custGeom>
            <a:avLst/>
            <a:gdLst>
              <a:gd name="T0" fmla="*/ 0 w 4356"/>
              <a:gd name="T1" fmla="*/ 0 h 4368"/>
              <a:gd name="T2" fmla="*/ 0 w 4356"/>
              <a:gd name="T3" fmla="*/ 0 h 4368"/>
              <a:gd name="T4" fmla="*/ 0 w 4356"/>
              <a:gd name="T5" fmla="*/ 0 h 4368"/>
              <a:gd name="T6" fmla="*/ 0 60000 65536"/>
              <a:gd name="T7" fmla="*/ 0 60000 65536"/>
              <a:gd name="T8" fmla="*/ 0 60000 65536"/>
              <a:gd name="T9" fmla="*/ 0 w 4356"/>
              <a:gd name="T10" fmla="*/ 0 h 4368"/>
              <a:gd name="T11" fmla="*/ 4356 w 4356"/>
              <a:gd name="T12" fmla="*/ 4368 h 436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56" h="4368">
                <a:moveTo>
                  <a:pt x="0" y="4368"/>
                </a:moveTo>
                <a:lnTo>
                  <a:pt x="4355" y="0"/>
                </a:lnTo>
                <a:lnTo>
                  <a:pt x="43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1" name="Freeform 141"/>
          <xdr:cNvSpPr>
            <a:spLocks/>
          </xdr:cNvSpPr>
        </xdr:nvSpPr>
        <xdr:spPr bwMode="auto">
          <a:xfrm>
            <a:off x="239" y="638"/>
            <a:ext cx="34" cy="34"/>
          </a:xfrm>
          <a:custGeom>
            <a:avLst/>
            <a:gdLst>
              <a:gd name="T0" fmla="*/ 0 w 4138"/>
              <a:gd name="T1" fmla="*/ 0 h 4149"/>
              <a:gd name="T2" fmla="*/ 0 w 4138"/>
              <a:gd name="T3" fmla="*/ 0 h 4149"/>
              <a:gd name="T4" fmla="*/ 0 w 4138"/>
              <a:gd name="T5" fmla="*/ 0 h 4149"/>
              <a:gd name="T6" fmla="*/ 0 60000 65536"/>
              <a:gd name="T7" fmla="*/ 0 60000 65536"/>
              <a:gd name="T8" fmla="*/ 0 60000 65536"/>
              <a:gd name="T9" fmla="*/ 0 w 4138"/>
              <a:gd name="T10" fmla="*/ 0 h 4149"/>
              <a:gd name="T11" fmla="*/ 4138 w 4138"/>
              <a:gd name="T12" fmla="*/ 4149 h 41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38" h="4149">
                <a:moveTo>
                  <a:pt x="0" y="4149"/>
                </a:moveTo>
                <a:lnTo>
                  <a:pt x="4137" y="0"/>
                </a:lnTo>
                <a:lnTo>
                  <a:pt x="413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2" name="Freeform 142"/>
          <xdr:cNvSpPr>
            <a:spLocks/>
          </xdr:cNvSpPr>
        </xdr:nvSpPr>
        <xdr:spPr bwMode="auto">
          <a:xfrm>
            <a:off x="246" y="640"/>
            <a:ext cx="32" cy="32"/>
          </a:xfrm>
          <a:custGeom>
            <a:avLst/>
            <a:gdLst>
              <a:gd name="T0" fmla="*/ 0 w 3896"/>
              <a:gd name="T1" fmla="*/ 0 h 3906"/>
              <a:gd name="T2" fmla="*/ 0 w 3896"/>
              <a:gd name="T3" fmla="*/ 0 h 3906"/>
              <a:gd name="T4" fmla="*/ 0 w 3896"/>
              <a:gd name="T5" fmla="*/ 0 h 3906"/>
              <a:gd name="T6" fmla="*/ 0 60000 65536"/>
              <a:gd name="T7" fmla="*/ 0 60000 65536"/>
              <a:gd name="T8" fmla="*/ 0 60000 65536"/>
              <a:gd name="T9" fmla="*/ 0 w 3896"/>
              <a:gd name="T10" fmla="*/ 0 h 3906"/>
              <a:gd name="T11" fmla="*/ 3896 w 3896"/>
              <a:gd name="T12" fmla="*/ 3906 h 390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96" h="3906">
                <a:moveTo>
                  <a:pt x="0" y="3906"/>
                </a:moveTo>
                <a:lnTo>
                  <a:pt x="3895" y="0"/>
                </a:lnTo>
                <a:lnTo>
                  <a:pt x="38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3" name="Freeform 143"/>
          <xdr:cNvSpPr>
            <a:spLocks/>
          </xdr:cNvSpPr>
        </xdr:nvSpPr>
        <xdr:spPr bwMode="auto">
          <a:xfrm>
            <a:off x="252" y="642"/>
            <a:ext cx="30" cy="30"/>
          </a:xfrm>
          <a:custGeom>
            <a:avLst/>
            <a:gdLst>
              <a:gd name="T0" fmla="*/ 0 w 3633"/>
              <a:gd name="T1" fmla="*/ 0 h 3643"/>
              <a:gd name="T2" fmla="*/ 0 w 3633"/>
              <a:gd name="T3" fmla="*/ 0 h 3643"/>
              <a:gd name="T4" fmla="*/ 0 w 3633"/>
              <a:gd name="T5" fmla="*/ 0 h 3643"/>
              <a:gd name="T6" fmla="*/ 0 60000 65536"/>
              <a:gd name="T7" fmla="*/ 0 60000 65536"/>
              <a:gd name="T8" fmla="*/ 0 60000 65536"/>
              <a:gd name="T9" fmla="*/ 0 w 3633"/>
              <a:gd name="T10" fmla="*/ 0 h 3643"/>
              <a:gd name="T11" fmla="*/ 3633 w 3633"/>
              <a:gd name="T12" fmla="*/ 3643 h 36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33" h="3643">
                <a:moveTo>
                  <a:pt x="0" y="3643"/>
                </a:moveTo>
                <a:lnTo>
                  <a:pt x="3632" y="0"/>
                </a:lnTo>
                <a:lnTo>
                  <a:pt x="363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4" name="Freeform 144"/>
          <xdr:cNvSpPr>
            <a:spLocks/>
          </xdr:cNvSpPr>
        </xdr:nvSpPr>
        <xdr:spPr bwMode="auto">
          <a:xfrm>
            <a:off x="259" y="645"/>
            <a:ext cx="28" cy="27"/>
          </a:xfrm>
          <a:custGeom>
            <a:avLst/>
            <a:gdLst>
              <a:gd name="T0" fmla="*/ 0 w 3350"/>
              <a:gd name="T1" fmla="*/ 0 h 3358"/>
              <a:gd name="T2" fmla="*/ 0 w 3350"/>
              <a:gd name="T3" fmla="*/ 0 h 3358"/>
              <a:gd name="T4" fmla="*/ 0 w 3350"/>
              <a:gd name="T5" fmla="*/ 0 h 3358"/>
              <a:gd name="T6" fmla="*/ 0 60000 65536"/>
              <a:gd name="T7" fmla="*/ 0 60000 65536"/>
              <a:gd name="T8" fmla="*/ 0 60000 65536"/>
              <a:gd name="T9" fmla="*/ 0 w 3350"/>
              <a:gd name="T10" fmla="*/ 0 h 3358"/>
              <a:gd name="T11" fmla="*/ 3350 w 3350"/>
              <a:gd name="T12" fmla="*/ 3358 h 33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50" h="3358">
                <a:moveTo>
                  <a:pt x="0" y="3358"/>
                </a:moveTo>
                <a:lnTo>
                  <a:pt x="3349" y="0"/>
                </a:lnTo>
                <a:lnTo>
                  <a:pt x="33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5" name="Freeform 145"/>
          <xdr:cNvSpPr>
            <a:spLocks/>
          </xdr:cNvSpPr>
        </xdr:nvSpPr>
        <xdr:spPr bwMode="auto">
          <a:xfrm>
            <a:off x="266" y="647"/>
            <a:ext cx="25" cy="25"/>
          </a:xfrm>
          <a:custGeom>
            <a:avLst/>
            <a:gdLst>
              <a:gd name="T0" fmla="*/ 0 w 3046"/>
              <a:gd name="T1" fmla="*/ 0 h 3055"/>
              <a:gd name="T2" fmla="*/ 0 w 3046"/>
              <a:gd name="T3" fmla="*/ 0 h 3055"/>
              <a:gd name="T4" fmla="*/ 0 w 3046"/>
              <a:gd name="T5" fmla="*/ 0 h 3055"/>
              <a:gd name="T6" fmla="*/ 0 60000 65536"/>
              <a:gd name="T7" fmla="*/ 0 60000 65536"/>
              <a:gd name="T8" fmla="*/ 0 60000 65536"/>
              <a:gd name="T9" fmla="*/ 0 w 3046"/>
              <a:gd name="T10" fmla="*/ 0 h 3055"/>
              <a:gd name="T11" fmla="*/ 3046 w 3046"/>
              <a:gd name="T12" fmla="*/ 3055 h 30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46" h="3055">
                <a:moveTo>
                  <a:pt x="0" y="3055"/>
                </a:moveTo>
                <a:lnTo>
                  <a:pt x="3045" y="0"/>
                </a:lnTo>
                <a:lnTo>
                  <a:pt x="304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6" name="Freeform 146"/>
          <xdr:cNvSpPr>
            <a:spLocks/>
          </xdr:cNvSpPr>
        </xdr:nvSpPr>
        <xdr:spPr bwMode="auto">
          <a:xfrm>
            <a:off x="273" y="650"/>
            <a:ext cx="22" cy="22"/>
          </a:xfrm>
          <a:custGeom>
            <a:avLst/>
            <a:gdLst>
              <a:gd name="T0" fmla="*/ 0 w 2724"/>
              <a:gd name="T1" fmla="*/ 0 h 2731"/>
              <a:gd name="T2" fmla="*/ 0 w 2724"/>
              <a:gd name="T3" fmla="*/ 0 h 2731"/>
              <a:gd name="T4" fmla="*/ 0 w 2724"/>
              <a:gd name="T5" fmla="*/ 0 h 2731"/>
              <a:gd name="T6" fmla="*/ 0 60000 65536"/>
              <a:gd name="T7" fmla="*/ 0 60000 65536"/>
              <a:gd name="T8" fmla="*/ 0 60000 65536"/>
              <a:gd name="T9" fmla="*/ 0 w 2724"/>
              <a:gd name="T10" fmla="*/ 0 h 2731"/>
              <a:gd name="T11" fmla="*/ 2724 w 2724"/>
              <a:gd name="T12" fmla="*/ 2731 h 27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24" h="2731">
                <a:moveTo>
                  <a:pt x="0" y="2731"/>
                </a:moveTo>
                <a:lnTo>
                  <a:pt x="2723" y="0"/>
                </a:lnTo>
                <a:lnTo>
                  <a:pt x="27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7" name="Freeform 147"/>
          <xdr:cNvSpPr>
            <a:spLocks/>
          </xdr:cNvSpPr>
        </xdr:nvSpPr>
        <xdr:spPr bwMode="auto">
          <a:xfrm>
            <a:off x="279" y="653"/>
            <a:ext cx="20" cy="19"/>
          </a:xfrm>
          <a:custGeom>
            <a:avLst/>
            <a:gdLst>
              <a:gd name="T0" fmla="*/ 0 w 2382"/>
              <a:gd name="T1" fmla="*/ 0 h 2389"/>
              <a:gd name="T2" fmla="*/ 0 w 2382"/>
              <a:gd name="T3" fmla="*/ 0 h 2389"/>
              <a:gd name="T4" fmla="*/ 0 w 2382"/>
              <a:gd name="T5" fmla="*/ 0 h 2389"/>
              <a:gd name="T6" fmla="*/ 0 60000 65536"/>
              <a:gd name="T7" fmla="*/ 0 60000 65536"/>
              <a:gd name="T8" fmla="*/ 0 60000 65536"/>
              <a:gd name="T9" fmla="*/ 0 w 2382"/>
              <a:gd name="T10" fmla="*/ 0 h 2389"/>
              <a:gd name="T11" fmla="*/ 2382 w 2382"/>
              <a:gd name="T12" fmla="*/ 2389 h 23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82" h="2389">
                <a:moveTo>
                  <a:pt x="0" y="2389"/>
                </a:moveTo>
                <a:lnTo>
                  <a:pt x="2381" y="0"/>
                </a:lnTo>
                <a:lnTo>
                  <a:pt x="238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8" name="Freeform 148"/>
          <xdr:cNvSpPr>
            <a:spLocks/>
          </xdr:cNvSpPr>
        </xdr:nvSpPr>
        <xdr:spPr bwMode="auto">
          <a:xfrm>
            <a:off x="286" y="656"/>
            <a:ext cx="17" cy="16"/>
          </a:xfrm>
          <a:custGeom>
            <a:avLst/>
            <a:gdLst>
              <a:gd name="T0" fmla="*/ 0 w 2024"/>
              <a:gd name="T1" fmla="*/ 0 h 2030"/>
              <a:gd name="T2" fmla="*/ 0 w 2024"/>
              <a:gd name="T3" fmla="*/ 0 h 2030"/>
              <a:gd name="T4" fmla="*/ 0 w 2024"/>
              <a:gd name="T5" fmla="*/ 0 h 2030"/>
              <a:gd name="T6" fmla="*/ 0 60000 65536"/>
              <a:gd name="T7" fmla="*/ 0 60000 65536"/>
              <a:gd name="T8" fmla="*/ 0 60000 65536"/>
              <a:gd name="T9" fmla="*/ 0 w 2024"/>
              <a:gd name="T10" fmla="*/ 0 h 2030"/>
              <a:gd name="T11" fmla="*/ 2024 w 2024"/>
              <a:gd name="T12" fmla="*/ 2030 h 20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24" h="2030">
                <a:moveTo>
                  <a:pt x="0" y="2030"/>
                </a:moveTo>
                <a:lnTo>
                  <a:pt x="2023" y="0"/>
                </a:lnTo>
                <a:lnTo>
                  <a:pt x="20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89" name="Freeform 149"/>
          <xdr:cNvSpPr>
            <a:spLocks/>
          </xdr:cNvSpPr>
        </xdr:nvSpPr>
        <xdr:spPr bwMode="auto">
          <a:xfrm>
            <a:off x="293" y="659"/>
            <a:ext cx="13" cy="13"/>
          </a:xfrm>
          <a:custGeom>
            <a:avLst/>
            <a:gdLst>
              <a:gd name="T0" fmla="*/ 0 w 1647"/>
              <a:gd name="T1" fmla="*/ 0 h 1652"/>
              <a:gd name="T2" fmla="*/ 0 w 1647"/>
              <a:gd name="T3" fmla="*/ 0 h 1652"/>
              <a:gd name="T4" fmla="*/ 0 w 1647"/>
              <a:gd name="T5" fmla="*/ 0 h 1652"/>
              <a:gd name="T6" fmla="*/ 0 60000 65536"/>
              <a:gd name="T7" fmla="*/ 0 60000 65536"/>
              <a:gd name="T8" fmla="*/ 0 60000 65536"/>
              <a:gd name="T9" fmla="*/ 0 w 1647"/>
              <a:gd name="T10" fmla="*/ 0 h 1652"/>
              <a:gd name="T11" fmla="*/ 1647 w 1647"/>
              <a:gd name="T12" fmla="*/ 1652 h 16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47" h="1652">
                <a:moveTo>
                  <a:pt x="0" y="1652"/>
                </a:moveTo>
                <a:lnTo>
                  <a:pt x="1646" y="0"/>
                </a:lnTo>
                <a:lnTo>
                  <a:pt x="164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0" name="Freeform 150"/>
          <xdr:cNvSpPr>
            <a:spLocks/>
          </xdr:cNvSpPr>
        </xdr:nvSpPr>
        <xdr:spPr bwMode="auto">
          <a:xfrm>
            <a:off x="300" y="662"/>
            <a:ext cx="10" cy="10"/>
          </a:xfrm>
          <a:custGeom>
            <a:avLst/>
            <a:gdLst>
              <a:gd name="T0" fmla="*/ 0 w 1253"/>
              <a:gd name="T1" fmla="*/ 0 h 1256"/>
              <a:gd name="T2" fmla="*/ 0 w 1253"/>
              <a:gd name="T3" fmla="*/ 0 h 1256"/>
              <a:gd name="T4" fmla="*/ 0 w 1253"/>
              <a:gd name="T5" fmla="*/ 0 h 1256"/>
              <a:gd name="T6" fmla="*/ 0 60000 65536"/>
              <a:gd name="T7" fmla="*/ 0 60000 65536"/>
              <a:gd name="T8" fmla="*/ 0 60000 65536"/>
              <a:gd name="T9" fmla="*/ 0 w 1253"/>
              <a:gd name="T10" fmla="*/ 0 h 1256"/>
              <a:gd name="T11" fmla="*/ 1253 w 1253"/>
              <a:gd name="T12" fmla="*/ 1256 h 12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3" h="1256">
                <a:moveTo>
                  <a:pt x="0" y="1256"/>
                </a:moveTo>
                <a:lnTo>
                  <a:pt x="1252" y="0"/>
                </a:lnTo>
                <a:lnTo>
                  <a:pt x="125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1" name="Freeform 151"/>
          <xdr:cNvSpPr>
            <a:spLocks/>
          </xdr:cNvSpPr>
        </xdr:nvSpPr>
        <xdr:spPr bwMode="auto">
          <a:xfrm>
            <a:off x="306" y="665"/>
            <a:ext cx="7" cy="7"/>
          </a:xfrm>
          <a:custGeom>
            <a:avLst/>
            <a:gdLst>
              <a:gd name="T0" fmla="*/ 0 w 841"/>
              <a:gd name="T1" fmla="*/ 0 h 843"/>
              <a:gd name="T2" fmla="*/ 0 w 841"/>
              <a:gd name="T3" fmla="*/ 0 h 843"/>
              <a:gd name="T4" fmla="*/ 0 w 841"/>
              <a:gd name="T5" fmla="*/ 0 h 843"/>
              <a:gd name="T6" fmla="*/ 0 60000 65536"/>
              <a:gd name="T7" fmla="*/ 0 60000 65536"/>
              <a:gd name="T8" fmla="*/ 0 60000 65536"/>
              <a:gd name="T9" fmla="*/ 0 w 841"/>
              <a:gd name="T10" fmla="*/ 0 h 843"/>
              <a:gd name="T11" fmla="*/ 841 w 841"/>
              <a:gd name="T12" fmla="*/ 843 h 8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41" h="843">
                <a:moveTo>
                  <a:pt x="0" y="843"/>
                </a:moveTo>
                <a:lnTo>
                  <a:pt x="840" y="0"/>
                </a:lnTo>
                <a:lnTo>
                  <a:pt x="84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2" name="Freeform 152"/>
          <xdr:cNvSpPr>
            <a:spLocks/>
          </xdr:cNvSpPr>
        </xdr:nvSpPr>
        <xdr:spPr bwMode="auto">
          <a:xfrm>
            <a:off x="313" y="669"/>
            <a:ext cx="3" cy="3"/>
          </a:xfrm>
          <a:custGeom>
            <a:avLst/>
            <a:gdLst>
              <a:gd name="T0" fmla="*/ 0 w 411"/>
              <a:gd name="T1" fmla="*/ 0 h 413"/>
              <a:gd name="T2" fmla="*/ 0 w 411"/>
              <a:gd name="T3" fmla="*/ 0 h 413"/>
              <a:gd name="T4" fmla="*/ 0 w 411"/>
              <a:gd name="T5" fmla="*/ 0 h 413"/>
              <a:gd name="T6" fmla="*/ 0 60000 65536"/>
              <a:gd name="T7" fmla="*/ 0 60000 65536"/>
              <a:gd name="T8" fmla="*/ 0 60000 65536"/>
              <a:gd name="T9" fmla="*/ 0 w 411"/>
              <a:gd name="T10" fmla="*/ 0 h 413"/>
              <a:gd name="T11" fmla="*/ 411 w 411"/>
              <a:gd name="T12" fmla="*/ 413 h 4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413">
                <a:moveTo>
                  <a:pt x="0" y="413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3" name="Freeform 153"/>
          <xdr:cNvSpPr>
            <a:spLocks/>
          </xdr:cNvSpPr>
        </xdr:nvSpPr>
        <xdr:spPr bwMode="auto">
          <a:xfrm>
            <a:off x="149" y="659"/>
            <a:ext cx="8" cy="9"/>
          </a:xfrm>
          <a:custGeom>
            <a:avLst/>
            <a:gdLst>
              <a:gd name="T0" fmla="*/ 0 w 1048"/>
              <a:gd name="T1" fmla="*/ 0 h 1053"/>
              <a:gd name="T2" fmla="*/ 0 w 1048"/>
              <a:gd name="T3" fmla="*/ 0 h 1053"/>
              <a:gd name="T4" fmla="*/ 0 w 1048"/>
              <a:gd name="T5" fmla="*/ 0 h 1053"/>
              <a:gd name="T6" fmla="*/ 0 60000 65536"/>
              <a:gd name="T7" fmla="*/ 0 60000 65536"/>
              <a:gd name="T8" fmla="*/ 0 60000 65536"/>
              <a:gd name="T9" fmla="*/ 0 w 1048"/>
              <a:gd name="T10" fmla="*/ 0 h 1053"/>
              <a:gd name="T11" fmla="*/ 1048 w 1048"/>
              <a:gd name="T12" fmla="*/ 1053 h 10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48" h="1053">
                <a:moveTo>
                  <a:pt x="0" y="1053"/>
                </a:moveTo>
                <a:lnTo>
                  <a:pt x="1047" y="0"/>
                </a:lnTo>
                <a:lnTo>
                  <a:pt x="10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4" name="Freeform 154"/>
          <xdr:cNvSpPr>
            <a:spLocks/>
          </xdr:cNvSpPr>
        </xdr:nvSpPr>
        <xdr:spPr bwMode="auto">
          <a:xfrm>
            <a:off x="151" y="644"/>
            <a:ext cx="29" cy="28"/>
          </a:xfrm>
          <a:custGeom>
            <a:avLst/>
            <a:gdLst>
              <a:gd name="T0" fmla="*/ 0 w 3478"/>
              <a:gd name="T1" fmla="*/ 0 h 3488"/>
              <a:gd name="T2" fmla="*/ 0 w 3478"/>
              <a:gd name="T3" fmla="*/ 0 h 3488"/>
              <a:gd name="T4" fmla="*/ 0 w 3478"/>
              <a:gd name="T5" fmla="*/ 0 h 3488"/>
              <a:gd name="T6" fmla="*/ 0 60000 65536"/>
              <a:gd name="T7" fmla="*/ 0 60000 65536"/>
              <a:gd name="T8" fmla="*/ 0 60000 65536"/>
              <a:gd name="T9" fmla="*/ 0 w 3478"/>
              <a:gd name="T10" fmla="*/ 0 h 3488"/>
              <a:gd name="T11" fmla="*/ 3478 w 3478"/>
              <a:gd name="T12" fmla="*/ 3488 h 34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78" h="3488">
                <a:moveTo>
                  <a:pt x="0" y="3488"/>
                </a:moveTo>
                <a:lnTo>
                  <a:pt x="3477" y="0"/>
                </a:lnTo>
                <a:lnTo>
                  <a:pt x="347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5" name="Freeform 155"/>
          <xdr:cNvSpPr>
            <a:spLocks/>
          </xdr:cNvSpPr>
        </xdr:nvSpPr>
        <xdr:spPr bwMode="auto">
          <a:xfrm>
            <a:off x="158" y="638"/>
            <a:ext cx="34" cy="34"/>
          </a:xfrm>
          <a:custGeom>
            <a:avLst/>
            <a:gdLst>
              <a:gd name="T0" fmla="*/ 0 w 4162"/>
              <a:gd name="T1" fmla="*/ 0 h 4175"/>
              <a:gd name="T2" fmla="*/ 0 w 4162"/>
              <a:gd name="T3" fmla="*/ 0 h 4175"/>
              <a:gd name="T4" fmla="*/ 0 w 4162"/>
              <a:gd name="T5" fmla="*/ 0 h 4175"/>
              <a:gd name="T6" fmla="*/ 0 60000 65536"/>
              <a:gd name="T7" fmla="*/ 0 60000 65536"/>
              <a:gd name="T8" fmla="*/ 0 60000 65536"/>
              <a:gd name="T9" fmla="*/ 0 w 4162"/>
              <a:gd name="T10" fmla="*/ 0 h 4175"/>
              <a:gd name="T11" fmla="*/ 4162 w 4162"/>
              <a:gd name="T12" fmla="*/ 4175 h 417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62" h="4175">
                <a:moveTo>
                  <a:pt x="0" y="4175"/>
                </a:moveTo>
                <a:lnTo>
                  <a:pt x="4161" y="0"/>
                </a:lnTo>
                <a:lnTo>
                  <a:pt x="41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6" name="Freeform 156"/>
          <xdr:cNvSpPr>
            <a:spLocks/>
          </xdr:cNvSpPr>
        </xdr:nvSpPr>
        <xdr:spPr bwMode="auto">
          <a:xfrm>
            <a:off x="165" y="635"/>
            <a:ext cx="37" cy="37"/>
          </a:xfrm>
          <a:custGeom>
            <a:avLst/>
            <a:gdLst>
              <a:gd name="T0" fmla="*/ 0 w 4569"/>
              <a:gd name="T1" fmla="*/ 0 h 4581"/>
              <a:gd name="T2" fmla="*/ 0 w 4569"/>
              <a:gd name="T3" fmla="*/ 0 h 4581"/>
              <a:gd name="T4" fmla="*/ 0 w 4569"/>
              <a:gd name="T5" fmla="*/ 0 h 4581"/>
              <a:gd name="T6" fmla="*/ 0 60000 65536"/>
              <a:gd name="T7" fmla="*/ 0 60000 65536"/>
              <a:gd name="T8" fmla="*/ 0 60000 65536"/>
              <a:gd name="T9" fmla="*/ 0 w 4569"/>
              <a:gd name="T10" fmla="*/ 0 h 4581"/>
              <a:gd name="T11" fmla="*/ 4569 w 4569"/>
              <a:gd name="T12" fmla="*/ 4581 h 458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69" h="4581">
                <a:moveTo>
                  <a:pt x="0" y="4581"/>
                </a:moveTo>
                <a:lnTo>
                  <a:pt x="4568" y="0"/>
                </a:lnTo>
                <a:lnTo>
                  <a:pt x="45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7" name="Freeform 157"/>
          <xdr:cNvSpPr>
            <a:spLocks/>
          </xdr:cNvSpPr>
        </xdr:nvSpPr>
        <xdr:spPr bwMode="auto">
          <a:xfrm>
            <a:off x="172" y="633"/>
            <a:ext cx="39" cy="39"/>
          </a:xfrm>
          <a:custGeom>
            <a:avLst/>
            <a:gdLst>
              <a:gd name="T0" fmla="*/ 0 w 4820"/>
              <a:gd name="T1" fmla="*/ 0 h 4834"/>
              <a:gd name="T2" fmla="*/ 0 w 4820"/>
              <a:gd name="T3" fmla="*/ 0 h 4834"/>
              <a:gd name="T4" fmla="*/ 0 w 4820"/>
              <a:gd name="T5" fmla="*/ 0 h 4834"/>
              <a:gd name="T6" fmla="*/ 0 60000 65536"/>
              <a:gd name="T7" fmla="*/ 0 60000 65536"/>
              <a:gd name="T8" fmla="*/ 0 60000 65536"/>
              <a:gd name="T9" fmla="*/ 0 w 4820"/>
              <a:gd name="T10" fmla="*/ 0 h 4834"/>
              <a:gd name="T11" fmla="*/ 4820 w 4820"/>
              <a:gd name="T12" fmla="*/ 4834 h 48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820" h="4834">
                <a:moveTo>
                  <a:pt x="0" y="4834"/>
                </a:moveTo>
                <a:lnTo>
                  <a:pt x="4819" y="0"/>
                </a:lnTo>
                <a:lnTo>
                  <a:pt x="48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8" name="Freeform 158"/>
          <xdr:cNvSpPr>
            <a:spLocks/>
          </xdr:cNvSpPr>
        </xdr:nvSpPr>
        <xdr:spPr bwMode="auto">
          <a:xfrm>
            <a:off x="178" y="631"/>
            <a:ext cx="41" cy="41"/>
          </a:xfrm>
          <a:custGeom>
            <a:avLst/>
            <a:gdLst>
              <a:gd name="T0" fmla="*/ 0 w 4972"/>
              <a:gd name="T1" fmla="*/ 0 h 4987"/>
              <a:gd name="T2" fmla="*/ 0 w 4972"/>
              <a:gd name="T3" fmla="*/ 0 h 4987"/>
              <a:gd name="T4" fmla="*/ 0 w 4972"/>
              <a:gd name="T5" fmla="*/ 0 h 4987"/>
              <a:gd name="T6" fmla="*/ 0 60000 65536"/>
              <a:gd name="T7" fmla="*/ 0 60000 65536"/>
              <a:gd name="T8" fmla="*/ 0 60000 65536"/>
              <a:gd name="T9" fmla="*/ 0 w 4972"/>
              <a:gd name="T10" fmla="*/ 0 h 4987"/>
              <a:gd name="T11" fmla="*/ 4972 w 4972"/>
              <a:gd name="T12" fmla="*/ 4987 h 49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72" h="4987">
                <a:moveTo>
                  <a:pt x="0" y="4987"/>
                </a:moveTo>
                <a:lnTo>
                  <a:pt x="4971" y="0"/>
                </a:lnTo>
                <a:lnTo>
                  <a:pt x="497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99" name="Freeform 159"/>
          <xdr:cNvSpPr>
            <a:spLocks/>
          </xdr:cNvSpPr>
        </xdr:nvSpPr>
        <xdr:spPr bwMode="auto">
          <a:xfrm>
            <a:off x="185" y="631"/>
            <a:ext cx="41" cy="41"/>
          </a:xfrm>
          <a:custGeom>
            <a:avLst/>
            <a:gdLst>
              <a:gd name="T0" fmla="*/ 0 w 5048"/>
              <a:gd name="T1" fmla="*/ 0 h 5064"/>
              <a:gd name="T2" fmla="*/ 0 w 5048"/>
              <a:gd name="T3" fmla="*/ 0 h 5064"/>
              <a:gd name="T4" fmla="*/ 0 w 5048"/>
              <a:gd name="T5" fmla="*/ 0 h 5064"/>
              <a:gd name="T6" fmla="*/ 0 60000 65536"/>
              <a:gd name="T7" fmla="*/ 0 60000 65536"/>
              <a:gd name="T8" fmla="*/ 0 60000 65536"/>
              <a:gd name="T9" fmla="*/ 0 w 5048"/>
              <a:gd name="T10" fmla="*/ 0 h 5064"/>
              <a:gd name="T11" fmla="*/ 5048 w 5048"/>
              <a:gd name="T12" fmla="*/ 5064 h 506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48" h="5064">
                <a:moveTo>
                  <a:pt x="0" y="5064"/>
                </a:moveTo>
                <a:lnTo>
                  <a:pt x="5047" y="0"/>
                </a:lnTo>
                <a:lnTo>
                  <a:pt x="50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0" name="Freeform 160"/>
          <xdr:cNvSpPr>
            <a:spLocks/>
          </xdr:cNvSpPr>
        </xdr:nvSpPr>
        <xdr:spPr bwMode="auto">
          <a:xfrm>
            <a:off x="192" y="650"/>
            <a:ext cx="22" cy="22"/>
          </a:xfrm>
          <a:custGeom>
            <a:avLst/>
            <a:gdLst>
              <a:gd name="T0" fmla="*/ 0 w 2731"/>
              <a:gd name="T1" fmla="*/ 0 h 2739"/>
              <a:gd name="T2" fmla="*/ 0 w 2731"/>
              <a:gd name="T3" fmla="*/ 0 h 2739"/>
              <a:gd name="T4" fmla="*/ 0 w 2731"/>
              <a:gd name="T5" fmla="*/ 0 h 2739"/>
              <a:gd name="T6" fmla="*/ 0 60000 65536"/>
              <a:gd name="T7" fmla="*/ 0 60000 65536"/>
              <a:gd name="T8" fmla="*/ 0 60000 65536"/>
              <a:gd name="T9" fmla="*/ 0 w 2731"/>
              <a:gd name="T10" fmla="*/ 0 h 2739"/>
              <a:gd name="T11" fmla="*/ 2731 w 2731"/>
              <a:gd name="T12" fmla="*/ 2739 h 27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31" h="2739">
                <a:moveTo>
                  <a:pt x="0" y="2739"/>
                </a:moveTo>
                <a:lnTo>
                  <a:pt x="2730" y="0"/>
                </a:lnTo>
                <a:lnTo>
                  <a:pt x="273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1" name="Freeform 161"/>
          <xdr:cNvSpPr>
            <a:spLocks/>
          </xdr:cNvSpPr>
        </xdr:nvSpPr>
        <xdr:spPr bwMode="auto">
          <a:xfrm>
            <a:off x="220" y="631"/>
            <a:ext cx="13" cy="13"/>
          </a:xfrm>
          <a:custGeom>
            <a:avLst/>
            <a:gdLst>
              <a:gd name="T0" fmla="*/ 0 w 1620"/>
              <a:gd name="T1" fmla="*/ 0 h 1625"/>
              <a:gd name="T2" fmla="*/ 0 w 1620"/>
              <a:gd name="T3" fmla="*/ 0 h 1625"/>
              <a:gd name="T4" fmla="*/ 0 w 1620"/>
              <a:gd name="T5" fmla="*/ 0 h 1625"/>
              <a:gd name="T6" fmla="*/ 0 60000 65536"/>
              <a:gd name="T7" fmla="*/ 0 60000 65536"/>
              <a:gd name="T8" fmla="*/ 0 60000 65536"/>
              <a:gd name="T9" fmla="*/ 0 w 1620"/>
              <a:gd name="T10" fmla="*/ 0 h 1625"/>
              <a:gd name="T11" fmla="*/ 1620 w 1620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0" h="1625">
                <a:moveTo>
                  <a:pt x="0" y="1625"/>
                </a:moveTo>
                <a:lnTo>
                  <a:pt x="1619" y="0"/>
                </a:lnTo>
                <a:lnTo>
                  <a:pt x="16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2" name="Freeform 162"/>
          <xdr:cNvSpPr>
            <a:spLocks/>
          </xdr:cNvSpPr>
        </xdr:nvSpPr>
        <xdr:spPr bwMode="auto">
          <a:xfrm>
            <a:off x="198" y="657"/>
            <a:ext cx="16" cy="15"/>
          </a:xfrm>
          <a:custGeom>
            <a:avLst/>
            <a:gdLst>
              <a:gd name="T0" fmla="*/ 0 w 1908"/>
              <a:gd name="T1" fmla="*/ 0 h 1914"/>
              <a:gd name="T2" fmla="*/ 0 w 1908"/>
              <a:gd name="T3" fmla="*/ 0 h 1914"/>
              <a:gd name="T4" fmla="*/ 0 w 1908"/>
              <a:gd name="T5" fmla="*/ 0 h 1914"/>
              <a:gd name="T6" fmla="*/ 0 60000 65536"/>
              <a:gd name="T7" fmla="*/ 0 60000 65536"/>
              <a:gd name="T8" fmla="*/ 0 60000 65536"/>
              <a:gd name="T9" fmla="*/ 0 w 1908"/>
              <a:gd name="T10" fmla="*/ 0 h 1914"/>
              <a:gd name="T11" fmla="*/ 1908 w 1908"/>
              <a:gd name="T12" fmla="*/ 1914 h 19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08" h="1914">
                <a:moveTo>
                  <a:pt x="0" y="1914"/>
                </a:moveTo>
                <a:lnTo>
                  <a:pt x="1907" y="0"/>
                </a:lnTo>
                <a:lnTo>
                  <a:pt x="190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3" name="Freeform 163"/>
          <xdr:cNvSpPr>
            <a:spLocks/>
          </xdr:cNvSpPr>
        </xdr:nvSpPr>
        <xdr:spPr bwMode="auto">
          <a:xfrm>
            <a:off x="227" y="631"/>
            <a:ext cx="13" cy="13"/>
          </a:xfrm>
          <a:custGeom>
            <a:avLst/>
            <a:gdLst>
              <a:gd name="T0" fmla="*/ 0 w 1591"/>
              <a:gd name="T1" fmla="*/ 0 h 1594"/>
              <a:gd name="T2" fmla="*/ 0 w 1591"/>
              <a:gd name="T3" fmla="*/ 0 h 1594"/>
              <a:gd name="T4" fmla="*/ 0 w 1591"/>
              <a:gd name="T5" fmla="*/ 0 h 1594"/>
              <a:gd name="T6" fmla="*/ 0 60000 65536"/>
              <a:gd name="T7" fmla="*/ 0 60000 65536"/>
              <a:gd name="T8" fmla="*/ 0 60000 65536"/>
              <a:gd name="T9" fmla="*/ 0 w 1591"/>
              <a:gd name="T10" fmla="*/ 0 h 1594"/>
              <a:gd name="T11" fmla="*/ 1591 w 1591"/>
              <a:gd name="T12" fmla="*/ 1594 h 15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91" h="1594">
                <a:moveTo>
                  <a:pt x="0" y="1594"/>
                </a:moveTo>
                <a:lnTo>
                  <a:pt x="1590" y="0"/>
                </a:lnTo>
                <a:lnTo>
                  <a:pt x="15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4" name="Freeform 164"/>
          <xdr:cNvSpPr>
            <a:spLocks/>
          </xdr:cNvSpPr>
        </xdr:nvSpPr>
        <xdr:spPr bwMode="auto">
          <a:xfrm>
            <a:off x="205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5" name="Freeform 165"/>
          <xdr:cNvSpPr>
            <a:spLocks/>
          </xdr:cNvSpPr>
        </xdr:nvSpPr>
        <xdr:spPr bwMode="auto">
          <a:xfrm>
            <a:off x="233" y="631"/>
            <a:ext cx="13" cy="13"/>
          </a:xfrm>
          <a:custGeom>
            <a:avLst/>
            <a:gdLst>
              <a:gd name="T0" fmla="*/ 0 w 1518"/>
              <a:gd name="T1" fmla="*/ 0 h 1523"/>
              <a:gd name="T2" fmla="*/ 0 w 1518"/>
              <a:gd name="T3" fmla="*/ 0 h 1523"/>
              <a:gd name="T4" fmla="*/ 0 w 1518"/>
              <a:gd name="T5" fmla="*/ 0 h 1523"/>
              <a:gd name="T6" fmla="*/ 0 60000 65536"/>
              <a:gd name="T7" fmla="*/ 0 60000 65536"/>
              <a:gd name="T8" fmla="*/ 0 60000 65536"/>
              <a:gd name="T9" fmla="*/ 0 w 1518"/>
              <a:gd name="T10" fmla="*/ 0 h 1523"/>
              <a:gd name="T11" fmla="*/ 1518 w 1518"/>
              <a:gd name="T12" fmla="*/ 1523 h 15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18" h="1523">
                <a:moveTo>
                  <a:pt x="0" y="1523"/>
                </a:moveTo>
                <a:lnTo>
                  <a:pt x="1517" y="0"/>
                </a:lnTo>
                <a:lnTo>
                  <a:pt x="151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6" name="Freeform 166"/>
          <xdr:cNvSpPr>
            <a:spLocks/>
          </xdr:cNvSpPr>
        </xdr:nvSpPr>
        <xdr:spPr bwMode="auto">
          <a:xfrm>
            <a:off x="212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7" name="Freeform 167"/>
          <xdr:cNvSpPr>
            <a:spLocks/>
          </xdr:cNvSpPr>
        </xdr:nvSpPr>
        <xdr:spPr bwMode="auto">
          <a:xfrm>
            <a:off x="234" y="632"/>
            <a:ext cx="18" cy="18"/>
          </a:xfrm>
          <a:custGeom>
            <a:avLst/>
            <a:gdLst>
              <a:gd name="T0" fmla="*/ 0 w 2152"/>
              <a:gd name="T1" fmla="*/ 0 h 2158"/>
              <a:gd name="T2" fmla="*/ 0 w 2152"/>
              <a:gd name="T3" fmla="*/ 0 h 2158"/>
              <a:gd name="T4" fmla="*/ 0 w 2152"/>
              <a:gd name="T5" fmla="*/ 0 h 2158"/>
              <a:gd name="T6" fmla="*/ 0 60000 65536"/>
              <a:gd name="T7" fmla="*/ 0 60000 65536"/>
              <a:gd name="T8" fmla="*/ 0 60000 65536"/>
              <a:gd name="T9" fmla="*/ 0 w 2152"/>
              <a:gd name="T10" fmla="*/ 0 h 2158"/>
              <a:gd name="T11" fmla="*/ 2152 w 2152"/>
              <a:gd name="T12" fmla="*/ 2158 h 21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52" h="2158">
                <a:moveTo>
                  <a:pt x="0" y="2158"/>
                </a:moveTo>
                <a:lnTo>
                  <a:pt x="2151" y="0"/>
                </a:lnTo>
                <a:lnTo>
                  <a:pt x="21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8" name="Freeform 168"/>
          <xdr:cNvSpPr>
            <a:spLocks/>
          </xdr:cNvSpPr>
        </xdr:nvSpPr>
        <xdr:spPr bwMode="auto">
          <a:xfrm>
            <a:off x="219" y="659"/>
            <a:ext cx="13" cy="13"/>
          </a:xfrm>
          <a:custGeom>
            <a:avLst/>
            <a:gdLst>
              <a:gd name="T0" fmla="*/ 0 w 1621"/>
              <a:gd name="T1" fmla="*/ 0 h 1625"/>
              <a:gd name="T2" fmla="*/ 0 w 1621"/>
              <a:gd name="T3" fmla="*/ 0 h 1625"/>
              <a:gd name="T4" fmla="*/ 0 w 1621"/>
              <a:gd name="T5" fmla="*/ 0 h 1625"/>
              <a:gd name="T6" fmla="*/ 0 60000 65536"/>
              <a:gd name="T7" fmla="*/ 0 60000 65536"/>
              <a:gd name="T8" fmla="*/ 0 60000 65536"/>
              <a:gd name="T9" fmla="*/ 0 w 1621"/>
              <a:gd name="T10" fmla="*/ 0 h 1625"/>
              <a:gd name="T11" fmla="*/ 1621 w 162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1" h="1625">
                <a:moveTo>
                  <a:pt x="0" y="1625"/>
                </a:moveTo>
                <a:lnTo>
                  <a:pt x="1620" y="0"/>
                </a:lnTo>
                <a:lnTo>
                  <a:pt x="1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09" name="Freeform 169"/>
          <xdr:cNvSpPr>
            <a:spLocks/>
          </xdr:cNvSpPr>
        </xdr:nvSpPr>
        <xdr:spPr bwMode="auto">
          <a:xfrm>
            <a:off x="234" y="633"/>
            <a:ext cx="23" cy="24"/>
          </a:xfrm>
          <a:custGeom>
            <a:avLst/>
            <a:gdLst>
              <a:gd name="T0" fmla="*/ 0 w 2834"/>
              <a:gd name="T1" fmla="*/ 0 h 2843"/>
              <a:gd name="T2" fmla="*/ 0 w 2834"/>
              <a:gd name="T3" fmla="*/ 0 h 2843"/>
              <a:gd name="T4" fmla="*/ 0 w 2834"/>
              <a:gd name="T5" fmla="*/ 0 h 2843"/>
              <a:gd name="T6" fmla="*/ 0 60000 65536"/>
              <a:gd name="T7" fmla="*/ 0 60000 65536"/>
              <a:gd name="T8" fmla="*/ 0 60000 65536"/>
              <a:gd name="T9" fmla="*/ 0 w 2834"/>
              <a:gd name="T10" fmla="*/ 0 h 2843"/>
              <a:gd name="T11" fmla="*/ 2834 w 2834"/>
              <a:gd name="T12" fmla="*/ 2843 h 28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34" h="2843">
                <a:moveTo>
                  <a:pt x="0" y="2843"/>
                </a:moveTo>
                <a:lnTo>
                  <a:pt x="2833" y="0"/>
                </a:lnTo>
                <a:lnTo>
                  <a:pt x="283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0" name="Freeform 170"/>
          <xdr:cNvSpPr>
            <a:spLocks/>
          </xdr:cNvSpPr>
        </xdr:nvSpPr>
        <xdr:spPr bwMode="auto">
          <a:xfrm>
            <a:off x="225" y="635"/>
            <a:ext cx="38" cy="37"/>
          </a:xfrm>
          <a:custGeom>
            <a:avLst/>
            <a:gdLst>
              <a:gd name="T0" fmla="*/ 0 w 4550"/>
              <a:gd name="T1" fmla="*/ 0 h 4563"/>
              <a:gd name="T2" fmla="*/ 0 w 4550"/>
              <a:gd name="T3" fmla="*/ 0 h 4563"/>
              <a:gd name="T4" fmla="*/ 0 w 4550"/>
              <a:gd name="T5" fmla="*/ 0 h 4563"/>
              <a:gd name="T6" fmla="*/ 0 60000 65536"/>
              <a:gd name="T7" fmla="*/ 0 60000 65536"/>
              <a:gd name="T8" fmla="*/ 0 60000 65536"/>
              <a:gd name="T9" fmla="*/ 0 w 4550"/>
              <a:gd name="T10" fmla="*/ 0 h 4563"/>
              <a:gd name="T11" fmla="*/ 4550 w 4550"/>
              <a:gd name="T12" fmla="*/ 4563 h 45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50" h="4563">
                <a:moveTo>
                  <a:pt x="0" y="4563"/>
                </a:moveTo>
                <a:lnTo>
                  <a:pt x="4549" y="0"/>
                </a:lnTo>
                <a:lnTo>
                  <a:pt x="45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1" name="Freeform 171"/>
          <xdr:cNvSpPr>
            <a:spLocks/>
          </xdr:cNvSpPr>
        </xdr:nvSpPr>
        <xdr:spPr bwMode="auto">
          <a:xfrm>
            <a:off x="232" y="636"/>
            <a:ext cx="36" cy="36"/>
          </a:xfrm>
          <a:custGeom>
            <a:avLst/>
            <a:gdLst>
              <a:gd name="T0" fmla="*/ 0 w 4356"/>
              <a:gd name="T1" fmla="*/ 0 h 4368"/>
              <a:gd name="T2" fmla="*/ 0 w 4356"/>
              <a:gd name="T3" fmla="*/ 0 h 4368"/>
              <a:gd name="T4" fmla="*/ 0 w 4356"/>
              <a:gd name="T5" fmla="*/ 0 h 4368"/>
              <a:gd name="T6" fmla="*/ 0 60000 65536"/>
              <a:gd name="T7" fmla="*/ 0 60000 65536"/>
              <a:gd name="T8" fmla="*/ 0 60000 65536"/>
              <a:gd name="T9" fmla="*/ 0 w 4356"/>
              <a:gd name="T10" fmla="*/ 0 h 4368"/>
              <a:gd name="T11" fmla="*/ 4356 w 4356"/>
              <a:gd name="T12" fmla="*/ 4368 h 436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56" h="4368">
                <a:moveTo>
                  <a:pt x="0" y="4368"/>
                </a:moveTo>
                <a:lnTo>
                  <a:pt x="4355" y="0"/>
                </a:lnTo>
                <a:lnTo>
                  <a:pt x="43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2" name="Freeform 172"/>
          <xdr:cNvSpPr>
            <a:spLocks/>
          </xdr:cNvSpPr>
        </xdr:nvSpPr>
        <xdr:spPr bwMode="auto">
          <a:xfrm>
            <a:off x="239" y="638"/>
            <a:ext cx="34" cy="34"/>
          </a:xfrm>
          <a:custGeom>
            <a:avLst/>
            <a:gdLst>
              <a:gd name="T0" fmla="*/ 0 w 4138"/>
              <a:gd name="T1" fmla="*/ 0 h 4149"/>
              <a:gd name="T2" fmla="*/ 0 w 4138"/>
              <a:gd name="T3" fmla="*/ 0 h 4149"/>
              <a:gd name="T4" fmla="*/ 0 w 4138"/>
              <a:gd name="T5" fmla="*/ 0 h 4149"/>
              <a:gd name="T6" fmla="*/ 0 60000 65536"/>
              <a:gd name="T7" fmla="*/ 0 60000 65536"/>
              <a:gd name="T8" fmla="*/ 0 60000 65536"/>
              <a:gd name="T9" fmla="*/ 0 w 4138"/>
              <a:gd name="T10" fmla="*/ 0 h 4149"/>
              <a:gd name="T11" fmla="*/ 4138 w 4138"/>
              <a:gd name="T12" fmla="*/ 4149 h 41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38" h="4149">
                <a:moveTo>
                  <a:pt x="0" y="4149"/>
                </a:moveTo>
                <a:lnTo>
                  <a:pt x="4137" y="0"/>
                </a:lnTo>
                <a:lnTo>
                  <a:pt x="413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3" name="Freeform 173"/>
          <xdr:cNvSpPr>
            <a:spLocks/>
          </xdr:cNvSpPr>
        </xdr:nvSpPr>
        <xdr:spPr bwMode="auto">
          <a:xfrm>
            <a:off x="246" y="640"/>
            <a:ext cx="32" cy="32"/>
          </a:xfrm>
          <a:custGeom>
            <a:avLst/>
            <a:gdLst>
              <a:gd name="T0" fmla="*/ 0 w 3896"/>
              <a:gd name="T1" fmla="*/ 0 h 3906"/>
              <a:gd name="T2" fmla="*/ 0 w 3896"/>
              <a:gd name="T3" fmla="*/ 0 h 3906"/>
              <a:gd name="T4" fmla="*/ 0 w 3896"/>
              <a:gd name="T5" fmla="*/ 0 h 3906"/>
              <a:gd name="T6" fmla="*/ 0 60000 65536"/>
              <a:gd name="T7" fmla="*/ 0 60000 65536"/>
              <a:gd name="T8" fmla="*/ 0 60000 65536"/>
              <a:gd name="T9" fmla="*/ 0 w 3896"/>
              <a:gd name="T10" fmla="*/ 0 h 3906"/>
              <a:gd name="T11" fmla="*/ 3896 w 3896"/>
              <a:gd name="T12" fmla="*/ 3906 h 390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96" h="3906">
                <a:moveTo>
                  <a:pt x="0" y="3906"/>
                </a:moveTo>
                <a:lnTo>
                  <a:pt x="3895" y="0"/>
                </a:lnTo>
                <a:lnTo>
                  <a:pt x="38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4" name="Freeform 174"/>
          <xdr:cNvSpPr>
            <a:spLocks/>
          </xdr:cNvSpPr>
        </xdr:nvSpPr>
        <xdr:spPr bwMode="auto">
          <a:xfrm>
            <a:off x="252" y="642"/>
            <a:ext cx="30" cy="30"/>
          </a:xfrm>
          <a:custGeom>
            <a:avLst/>
            <a:gdLst>
              <a:gd name="T0" fmla="*/ 0 w 3633"/>
              <a:gd name="T1" fmla="*/ 0 h 3643"/>
              <a:gd name="T2" fmla="*/ 0 w 3633"/>
              <a:gd name="T3" fmla="*/ 0 h 3643"/>
              <a:gd name="T4" fmla="*/ 0 w 3633"/>
              <a:gd name="T5" fmla="*/ 0 h 3643"/>
              <a:gd name="T6" fmla="*/ 0 60000 65536"/>
              <a:gd name="T7" fmla="*/ 0 60000 65536"/>
              <a:gd name="T8" fmla="*/ 0 60000 65536"/>
              <a:gd name="T9" fmla="*/ 0 w 3633"/>
              <a:gd name="T10" fmla="*/ 0 h 3643"/>
              <a:gd name="T11" fmla="*/ 3633 w 3633"/>
              <a:gd name="T12" fmla="*/ 3643 h 36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33" h="3643">
                <a:moveTo>
                  <a:pt x="0" y="3643"/>
                </a:moveTo>
                <a:lnTo>
                  <a:pt x="3632" y="0"/>
                </a:lnTo>
                <a:lnTo>
                  <a:pt x="363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5" name="Freeform 175"/>
          <xdr:cNvSpPr>
            <a:spLocks/>
          </xdr:cNvSpPr>
        </xdr:nvSpPr>
        <xdr:spPr bwMode="auto">
          <a:xfrm>
            <a:off x="259" y="645"/>
            <a:ext cx="28" cy="27"/>
          </a:xfrm>
          <a:custGeom>
            <a:avLst/>
            <a:gdLst>
              <a:gd name="T0" fmla="*/ 0 w 3350"/>
              <a:gd name="T1" fmla="*/ 0 h 3358"/>
              <a:gd name="T2" fmla="*/ 0 w 3350"/>
              <a:gd name="T3" fmla="*/ 0 h 3358"/>
              <a:gd name="T4" fmla="*/ 0 w 3350"/>
              <a:gd name="T5" fmla="*/ 0 h 3358"/>
              <a:gd name="T6" fmla="*/ 0 60000 65536"/>
              <a:gd name="T7" fmla="*/ 0 60000 65536"/>
              <a:gd name="T8" fmla="*/ 0 60000 65536"/>
              <a:gd name="T9" fmla="*/ 0 w 3350"/>
              <a:gd name="T10" fmla="*/ 0 h 3358"/>
              <a:gd name="T11" fmla="*/ 3350 w 3350"/>
              <a:gd name="T12" fmla="*/ 3358 h 33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50" h="3358">
                <a:moveTo>
                  <a:pt x="0" y="3358"/>
                </a:moveTo>
                <a:lnTo>
                  <a:pt x="3349" y="0"/>
                </a:lnTo>
                <a:lnTo>
                  <a:pt x="335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6" name="Freeform 176"/>
          <xdr:cNvSpPr>
            <a:spLocks/>
          </xdr:cNvSpPr>
        </xdr:nvSpPr>
        <xdr:spPr bwMode="auto">
          <a:xfrm>
            <a:off x="266" y="647"/>
            <a:ext cx="25" cy="25"/>
          </a:xfrm>
          <a:custGeom>
            <a:avLst/>
            <a:gdLst>
              <a:gd name="T0" fmla="*/ 0 w 3046"/>
              <a:gd name="T1" fmla="*/ 0 h 3055"/>
              <a:gd name="T2" fmla="*/ 0 w 3046"/>
              <a:gd name="T3" fmla="*/ 0 h 3055"/>
              <a:gd name="T4" fmla="*/ 0 w 3046"/>
              <a:gd name="T5" fmla="*/ 0 h 3055"/>
              <a:gd name="T6" fmla="*/ 0 60000 65536"/>
              <a:gd name="T7" fmla="*/ 0 60000 65536"/>
              <a:gd name="T8" fmla="*/ 0 60000 65536"/>
              <a:gd name="T9" fmla="*/ 0 w 3046"/>
              <a:gd name="T10" fmla="*/ 0 h 3055"/>
              <a:gd name="T11" fmla="*/ 3046 w 3046"/>
              <a:gd name="T12" fmla="*/ 3055 h 30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46" h="3055">
                <a:moveTo>
                  <a:pt x="0" y="3055"/>
                </a:moveTo>
                <a:lnTo>
                  <a:pt x="3045" y="0"/>
                </a:lnTo>
                <a:lnTo>
                  <a:pt x="304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7" name="Freeform 177"/>
          <xdr:cNvSpPr>
            <a:spLocks/>
          </xdr:cNvSpPr>
        </xdr:nvSpPr>
        <xdr:spPr bwMode="auto">
          <a:xfrm>
            <a:off x="273" y="650"/>
            <a:ext cx="22" cy="22"/>
          </a:xfrm>
          <a:custGeom>
            <a:avLst/>
            <a:gdLst>
              <a:gd name="T0" fmla="*/ 0 w 2724"/>
              <a:gd name="T1" fmla="*/ 0 h 2731"/>
              <a:gd name="T2" fmla="*/ 0 w 2724"/>
              <a:gd name="T3" fmla="*/ 0 h 2731"/>
              <a:gd name="T4" fmla="*/ 0 w 2724"/>
              <a:gd name="T5" fmla="*/ 0 h 2731"/>
              <a:gd name="T6" fmla="*/ 0 60000 65536"/>
              <a:gd name="T7" fmla="*/ 0 60000 65536"/>
              <a:gd name="T8" fmla="*/ 0 60000 65536"/>
              <a:gd name="T9" fmla="*/ 0 w 2724"/>
              <a:gd name="T10" fmla="*/ 0 h 2731"/>
              <a:gd name="T11" fmla="*/ 2724 w 2724"/>
              <a:gd name="T12" fmla="*/ 2731 h 27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24" h="2731">
                <a:moveTo>
                  <a:pt x="0" y="2731"/>
                </a:moveTo>
                <a:lnTo>
                  <a:pt x="2723" y="0"/>
                </a:lnTo>
                <a:lnTo>
                  <a:pt x="27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8" name="Freeform 178"/>
          <xdr:cNvSpPr>
            <a:spLocks/>
          </xdr:cNvSpPr>
        </xdr:nvSpPr>
        <xdr:spPr bwMode="auto">
          <a:xfrm>
            <a:off x="279" y="653"/>
            <a:ext cx="20" cy="19"/>
          </a:xfrm>
          <a:custGeom>
            <a:avLst/>
            <a:gdLst>
              <a:gd name="T0" fmla="*/ 0 w 2382"/>
              <a:gd name="T1" fmla="*/ 0 h 2389"/>
              <a:gd name="T2" fmla="*/ 0 w 2382"/>
              <a:gd name="T3" fmla="*/ 0 h 2389"/>
              <a:gd name="T4" fmla="*/ 0 w 2382"/>
              <a:gd name="T5" fmla="*/ 0 h 2389"/>
              <a:gd name="T6" fmla="*/ 0 60000 65536"/>
              <a:gd name="T7" fmla="*/ 0 60000 65536"/>
              <a:gd name="T8" fmla="*/ 0 60000 65536"/>
              <a:gd name="T9" fmla="*/ 0 w 2382"/>
              <a:gd name="T10" fmla="*/ 0 h 2389"/>
              <a:gd name="T11" fmla="*/ 2382 w 2382"/>
              <a:gd name="T12" fmla="*/ 2389 h 23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82" h="2389">
                <a:moveTo>
                  <a:pt x="0" y="2389"/>
                </a:moveTo>
                <a:lnTo>
                  <a:pt x="2381" y="0"/>
                </a:lnTo>
                <a:lnTo>
                  <a:pt x="238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19" name="Freeform 179"/>
          <xdr:cNvSpPr>
            <a:spLocks/>
          </xdr:cNvSpPr>
        </xdr:nvSpPr>
        <xdr:spPr bwMode="auto">
          <a:xfrm>
            <a:off x="286" y="656"/>
            <a:ext cx="17" cy="16"/>
          </a:xfrm>
          <a:custGeom>
            <a:avLst/>
            <a:gdLst>
              <a:gd name="T0" fmla="*/ 0 w 2024"/>
              <a:gd name="T1" fmla="*/ 0 h 2030"/>
              <a:gd name="T2" fmla="*/ 0 w 2024"/>
              <a:gd name="T3" fmla="*/ 0 h 2030"/>
              <a:gd name="T4" fmla="*/ 0 w 2024"/>
              <a:gd name="T5" fmla="*/ 0 h 2030"/>
              <a:gd name="T6" fmla="*/ 0 60000 65536"/>
              <a:gd name="T7" fmla="*/ 0 60000 65536"/>
              <a:gd name="T8" fmla="*/ 0 60000 65536"/>
              <a:gd name="T9" fmla="*/ 0 w 2024"/>
              <a:gd name="T10" fmla="*/ 0 h 2030"/>
              <a:gd name="T11" fmla="*/ 2024 w 2024"/>
              <a:gd name="T12" fmla="*/ 2030 h 20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24" h="2030">
                <a:moveTo>
                  <a:pt x="0" y="2030"/>
                </a:moveTo>
                <a:lnTo>
                  <a:pt x="2023" y="0"/>
                </a:lnTo>
                <a:lnTo>
                  <a:pt x="20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0" name="Freeform 180"/>
          <xdr:cNvSpPr>
            <a:spLocks/>
          </xdr:cNvSpPr>
        </xdr:nvSpPr>
        <xdr:spPr bwMode="auto">
          <a:xfrm>
            <a:off x="293" y="659"/>
            <a:ext cx="13" cy="13"/>
          </a:xfrm>
          <a:custGeom>
            <a:avLst/>
            <a:gdLst>
              <a:gd name="T0" fmla="*/ 0 w 1647"/>
              <a:gd name="T1" fmla="*/ 0 h 1652"/>
              <a:gd name="T2" fmla="*/ 0 w 1647"/>
              <a:gd name="T3" fmla="*/ 0 h 1652"/>
              <a:gd name="T4" fmla="*/ 0 w 1647"/>
              <a:gd name="T5" fmla="*/ 0 h 1652"/>
              <a:gd name="T6" fmla="*/ 0 60000 65536"/>
              <a:gd name="T7" fmla="*/ 0 60000 65536"/>
              <a:gd name="T8" fmla="*/ 0 60000 65536"/>
              <a:gd name="T9" fmla="*/ 0 w 1647"/>
              <a:gd name="T10" fmla="*/ 0 h 1652"/>
              <a:gd name="T11" fmla="*/ 1647 w 1647"/>
              <a:gd name="T12" fmla="*/ 1652 h 16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47" h="1652">
                <a:moveTo>
                  <a:pt x="0" y="1652"/>
                </a:moveTo>
                <a:lnTo>
                  <a:pt x="1646" y="0"/>
                </a:lnTo>
                <a:lnTo>
                  <a:pt x="164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1" name="Freeform 181"/>
          <xdr:cNvSpPr>
            <a:spLocks/>
          </xdr:cNvSpPr>
        </xdr:nvSpPr>
        <xdr:spPr bwMode="auto">
          <a:xfrm>
            <a:off x="300" y="662"/>
            <a:ext cx="10" cy="10"/>
          </a:xfrm>
          <a:custGeom>
            <a:avLst/>
            <a:gdLst>
              <a:gd name="T0" fmla="*/ 0 w 1253"/>
              <a:gd name="T1" fmla="*/ 0 h 1256"/>
              <a:gd name="T2" fmla="*/ 0 w 1253"/>
              <a:gd name="T3" fmla="*/ 0 h 1256"/>
              <a:gd name="T4" fmla="*/ 0 w 1253"/>
              <a:gd name="T5" fmla="*/ 0 h 1256"/>
              <a:gd name="T6" fmla="*/ 0 60000 65536"/>
              <a:gd name="T7" fmla="*/ 0 60000 65536"/>
              <a:gd name="T8" fmla="*/ 0 60000 65536"/>
              <a:gd name="T9" fmla="*/ 0 w 1253"/>
              <a:gd name="T10" fmla="*/ 0 h 1256"/>
              <a:gd name="T11" fmla="*/ 1253 w 1253"/>
              <a:gd name="T12" fmla="*/ 1256 h 12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3" h="1256">
                <a:moveTo>
                  <a:pt x="0" y="1256"/>
                </a:moveTo>
                <a:lnTo>
                  <a:pt x="1252" y="0"/>
                </a:lnTo>
                <a:lnTo>
                  <a:pt x="125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2" name="Freeform 182"/>
          <xdr:cNvSpPr>
            <a:spLocks/>
          </xdr:cNvSpPr>
        </xdr:nvSpPr>
        <xdr:spPr bwMode="auto">
          <a:xfrm>
            <a:off x="306" y="665"/>
            <a:ext cx="7" cy="7"/>
          </a:xfrm>
          <a:custGeom>
            <a:avLst/>
            <a:gdLst>
              <a:gd name="T0" fmla="*/ 0 w 841"/>
              <a:gd name="T1" fmla="*/ 0 h 843"/>
              <a:gd name="T2" fmla="*/ 0 w 841"/>
              <a:gd name="T3" fmla="*/ 0 h 843"/>
              <a:gd name="T4" fmla="*/ 0 w 841"/>
              <a:gd name="T5" fmla="*/ 0 h 843"/>
              <a:gd name="T6" fmla="*/ 0 60000 65536"/>
              <a:gd name="T7" fmla="*/ 0 60000 65536"/>
              <a:gd name="T8" fmla="*/ 0 60000 65536"/>
              <a:gd name="T9" fmla="*/ 0 w 841"/>
              <a:gd name="T10" fmla="*/ 0 h 843"/>
              <a:gd name="T11" fmla="*/ 841 w 841"/>
              <a:gd name="T12" fmla="*/ 843 h 8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41" h="843">
                <a:moveTo>
                  <a:pt x="0" y="843"/>
                </a:moveTo>
                <a:lnTo>
                  <a:pt x="840" y="0"/>
                </a:lnTo>
                <a:lnTo>
                  <a:pt x="84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3" name="Freeform 183"/>
          <xdr:cNvSpPr>
            <a:spLocks/>
          </xdr:cNvSpPr>
        </xdr:nvSpPr>
        <xdr:spPr bwMode="auto">
          <a:xfrm>
            <a:off x="313" y="669"/>
            <a:ext cx="3" cy="3"/>
          </a:xfrm>
          <a:custGeom>
            <a:avLst/>
            <a:gdLst>
              <a:gd name="T0" fmla="*/ 0 w 411"/>
              <a:gd name="T1" fmla="*/ 0 h 413"/>
              <a:gd name="T2" fmla="*/ 0 w 411"/>
              <a:gd name="T3" fmla="*/ 0 h 413"/>
              <a:gd name="T4" fmla="*/ 0 w 411"/>
              <a:gd name="T5" fmla="*/ 0 h 413"/>
              <a:gd name="T6" fmla="*/ 0 60000 65536"/>
              <a:gd name="T7" fmla="*/ 0 60000 65536"/>
              <a:gd name="T8" fmla="*/ 0 60000 65536"/>
              <a:gd name="T9" fmla="*/ 0 w 411"/>
              <a:gd name="T10" fmla="*/ 0 h 413"/>
              <a:gd name="T11" fmla="*/ 411 w 411"/>
              <a:gd name="T12" fmla="*/ 413 h 4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413">
                <a:moveTo>
                  <a:pt x="0" y="413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324" name="Line 184"/>
          <xdr:cNvSpPr>
            <a:spLocks noChangeShapeType="1"/>
          </xdr:cNvSpPr>
        </xdr:nvSpPr>
        <xdr:spPr bwMode="auto">
          <a:xfrm>
            <a:off x="145" y="672"/>
            <a:ext cx="173" cy="0"/>
          </a:xfrm>
          <a:prstGeom prst="line">
            <a:avLst/>
          </a:pr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26</xdr:row>
      <xdr:rowOff>161925</xdr:rowOff>
    </xdr:from>
    <xdr:to>
      <xdr:col>2</xdr:col>
      <xdr:colOff>1847850</xdr:colOff>
      <xdr:row>30</xdr:row>
      <xdr:rowOff>200025</xdr:rowOff>
    </xdr:to>
    <xdr:grpSp>
      <xdr:nvGrpSpPr>
        <xdr:cNvPr id="29152" name="Group 185"/>
        <xdr:cNvGrpSpPr>
          <a:grpSpLocks/>
        </xdr:cNvGrpSpPr>
      </xdr:nvGrpSpPr>
      <xdr:grpSpPr bwMode="auto">
        <a:xfrm>
          <a:off x="1295400" y="8705850"/>
          <a:ext cx="1800225" cy="1295400"/>
          <a:chOff x="121" y="779"/>
          <a:chExt cx="211" cy="90"/>
        </a:xfrm>
      </xdr:grpSpPr>
      <xdr:sp macro="" textlink="">
        <xdr:nvSpPr>
          <xdr:cNvPr id="30190" name="Freeform 186"/>
          <xdr:cNvSpPr>
            <a:spLocks/>
          </xdr:cNvSpPr>
        </xdr:nvSpPr>
        <xdr:spPr bwMode="auto">
          <a:xfrm>
            <a:off x="226" y="780"/>
            <a:ext cx="106" cy="79"/>
          </a:xfrm>
          <a:custGeom>
            <a:avLst/>
            <a:gdLst>
              <a:gd name="T0" fmla="*/ 0 w 14080"/>
              <a:gd name="T1" fmla="*/ 0 h 10639"/>
              <a:gd name="T2" fmla="*/ 0 w 14080"/>
              <a:gd name="T3" fmla="*/ 0 h 10639"/>
              <a:gd name="T4" fmla="*/ 0 w 14080"/>
              <a:gd name="T5" fmla="*/ 0 h 10639"/>
              <a:gd name="T6" fmla="*/ 0 60000 65536"/>
              <a:gd name="T7" fmla="*/ 0 60000 65536"/>
              <a:gd name="T8" fmla="*/ 0 60000 65536"/>
              <a:gd name="T9" fmla="*/ 0 w 14080"/>
              <a:gd name="T10" fmla="*/ 0 h 10639"/>
              <a:gd name="T11" fmla="*/ 14080 w 14080"/>
              <a:gd name="T12" fmla="*/ 10639 h 106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80" h="10639">
                <a:moveTo>
                  <a:pt x="14080" y="1063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1" name="Freeform 187"/>
          <xdr:cNvSpPr>
            <a:spLocks/>
          </xdr:cNvSpPr>
        </xdr:nvSpPr>
        <xdr:spPr bwMode="auto">
          <a:xfrm>
            <a:off x="121" y="779"/>
            <a:ext cx="108" cy="78"/>
          </a:xfrm>
          <a:custGeom>
            <a:avLst/>
            <a:gdLst>
              <a:gd name="T0" fmla="*/ 0 w 14058"/>
              <a:gd name="T1" fmla="*/ 0 h 10667"/>
              <a:gd name="T2" fmla="*/ 0 w 14058"/>
              <a:gd name="T3" fmla="*/ 0 h 10667"/>
              <a:gd name="T4" fmla="*/ 0 w 14058"/>
              <a:gd name="T5" fmla="*/ 0 h 10667"/>
              <a:gd name="T6" fmla="*/ 0 60000 65536"/>
              <a:gd name="T7" fmla="*/ 0 60000 65536"/>
              <a:gd name="T8" fmla="*/ 0 60000 65536"/>
              <a:gd name="T9" fmla="*/ 0 w 14058"/>
              <a:gd name="T10" fmla="*/ 0 h 10667"/>
              <a:gd name="T11" fmla="*/ 14058 w 14058"/>
              <a:gd name="T12" fmla="*/ 10667 h 106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8" h="10667">
                <a:moveTo>
                  <a:pt x="0" y="10667"/>
                </a:moveTo>
                <a:lnTo>
                  <a:pt x="14057" y="0"/>
                </a:lnTo>
                <a:lnTo>
                  <a:pt x="14058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2" name="Freeform 188"/>
          <xdr:cNvSpPr>
            <a:spLocks/>
          </xdr:cNvSpPr>
        </xdr:nvSpPr>
        <xdr:spPr bwMode="auto">
          <a:xfrm>
            <a:off x="249" y="821"/>
            <a:ext cx="32" cy="43"/>
          </a:xfrm>
          <a:custGeom>
            <a:avLst/>
            <a:gdLst>
              <a:gd name="T0" fmla="*/ 0 w 4302"/>
              <a:gd name="T1" fmla="*/ 0 h 5735"/>
              <a:gd name="T2" fmla="*/ 0 w 4302"/>
              <a:gd name="T3" fmla="*/ 0 h 5735"/>
              <a:gd name="T4" fmla="*/ 0 w 4302"/>
              <a:gd name="T5" fmla="*/ 0 h 5735"/>
              <a:gd name="T6" fmla="*/ 0 60000 65536"/>
              <a:gd name="T7" fmla="*/ 0 60000 65536"/>
              <a:gd name="T8" fmla="*/ 0 60000 65536"/>
              <a:gd name="T9" fmla="*/ 0 w 4302"/>
              <a:gd name="T10" fmla="*/ 0 h 5735"/>
              <a:gd name="T11" fmla="*/ 4302 w 4302"/>
              <a:gd name="T12" fmla="*/ 5735 h 573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02" h="5735">
                <a:moveTo>
                  <a:pt x="0" y="5735"/>
                </a:moveTo>
                <a:lnTo>
                  <a:pt x="4301" y="0"/>
                </a:lnTo>
                <a:lnTo>
                  <a:pt x="430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3" name="Freeform 189"/>
          <xdr:cNvSpPr>
            <a:spLocks/>
          </xdr:cNvSpPr>
        </xdr:nvSpPr>
        <xdr:spPr bwMode="auto">
          <a:xfrm>
            <a:off x="171" y="821"/>
            <a:ext cx="33" cy="43"/>
          </a:xfrm>
          <a:custGeom>
            <a:avLst/>
            <a:gdLst>
              <a:gd name="T0" fmla="*/ 0 w 4308"/>
              <a:gd name="T1" fmla="*/ 0 h 5720"/>
              <a:gd name="T2" fmla="*/ 0 w 4308"/>
              <a:gd name="T3" fmla="*/ 0 h 5720"/>
              <a:gd name="T4" fmla="*/ 0 w 4308"/>
              <a:gd name="T5" fmla="*/ 0 h 5720"/>
              <a:gd name="T6" fmla="*/ 0 60000 65536"/>
              <a:gd name="T7" fmla="*/ 0 60000 65536"/>
              <a:gd name="T8" fmla="*/ 0 60000 65536"/>
              <a:gd name="T9" fmla="*/ 0 w 4308"/>
              <a:gd name="T10" fmla="*/ 0 h 5720"/>
              <a:gd name="T11" fmla="*/ 4308 w 4308"/>
              <a:gd name="T12" fmla="*/ 5720 h 57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08" h="5720">
                <a:moveTo>
                  <a:pt x="4308" y="572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4" name="Freeform 190"/>
          <xdr:cNvSpPr>
            <a:spLocks/>
          </xdr:cNvSpPr>
        </xdr:nvSpPr>
        <xdr:spPr bwMode="auto">
          <a:xfrm>
            <a:off x="171" y="803"/>
            <a:ext cx="110" cy="18"/>
          </a:xfrm>
          <a:custGeom>
            <a:avLst/>
            <a:gdLst>
              <a:gd name="T0" fmla="*/ 0 w 14630"/>
              <a:gd name="T1" fmla="*/ 0 h 2466"/>
              <a:gd name="T2" fmla="*/ 0 w 14630"/>
              <a:gd name="T3" fmla="*/ 0 h 2466"/>
              <a:gd name="T4" fmla="*/ 0 w 14630"/>
              <a:gd name="T5" fmla="*/ 0 h 2466"/>
              <a:gd name="T6" fmla="*/ 0 w 14630"/>
              <a:gd name="T7" fmla="*/ 0 h 2466"/>
              <a:gd name="T8" fmla="*/ 0 w 14630"/>
              <a:gd name="T9" fmla="*/ 0 h 2466"/>
              <a:gd name="T10" fmla="*/ 0 w 14630"/>
              <a:gd name="T11" fmla="*/ 0 h 2466"/>
              <a:gd name="T12" fmla="*/ 0 w 14630"/>
              <a:gd name="T13" fmla="*/ 0 h 2466"/>
              <a:gd name="T14" fmla="*/ 0 w 14630"/>
              <a:gd name="T15" fmla="*/ 0 h 2466"/>
              <a:gd name="T16" fmla="*/ 0 w 14630"/>
              <a:gd name="T17" fmla="*/ 0 h 2466"/>
              <a:gd name="T18" fmla="*/ 0 w 14630"/>
              <a:gd name="T19" fmla="*/ 0 h 2466"/>
              <a:gd name="T20" fmla="*/ 0 w 14630"/>
              <a:gd name="T21" fmla="*/ 0 h 2466"/>
              <a:gd name="T22" fmla="*/ 0 w 14630"/>
              <a:gd name="T23" fmla="*/ 0 h 246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4630"/>
              <a:gd name="T37" fmla="*/ 0 h 2466"/>
              <a:gd name="T38" fmla="*/ 14630 w 14630"/>
              <a:gd name="T39" fmla="*/ 2466 h 246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4630" h="2466">
                <a:moveTo>
                  <a:pt x="14630" y="2451"/>
                </a:moveTo>
                <a:lnTo>
                  <a:pt x="13318" y="1587"/>
                </a:lnTo>
                <a:lnTo>
                  <a:pt x="11906" y="900"/>
                </a:lnTo>
                <a:lnTo>
                  <a:pt x="10418" y="401"/>
                </a:lnTo>
                <a:lnTo>
                  <a:pt x="8878" y="99"/>
                </a:lnTo>
                <a:lnTo>
                  <a:pt x="7313" y="0"/>
                </a:lnTo>
                <a:lnTo>
                  <a:pt x="5747" y="103"/>
                </a:lnTo>
                <a:lnTo>
                  <a:pt x="4208" y="407"/>
                </a:lnTo>
                <a:lnTo>
                  <a:pt x="2721" y="909"/>
                </a:lnTo>
                <a:lnTo>
                  <a:pt x="1310" y="1599"/>
                </a:lnTo>
                <a:lnTo>
                  <a:pt x="0" y="2466"/>
                </a:lnTo>
                <a:lnTo>
                  <a:pt x="1" y="2466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5" name="Freeform 191"/>
          <xdr:cNvSpPr>
            <a:spLocks/>
          </xdr:cNvSpPr>
        </xdr:nvSpPr>
        <xdr:spPr bwMode="auto">
          <a:xfrm>
            <a:off x="208" y="849"/>
            <a:ext cx="37" cy="4"/>
          </a:xfrm>
          <a:custGeom>
            <a:avLst/>
            <a:gdLst>
              <a:gd name="T0" fmla="*/ 0 w 4927"/>
              <a:gd name="T1" fmla="*/ 0 h 521"/>
              <a:gd name="T2" fmla="*/ 0 w 4927"/>
              <a:gd name="T3" fmla="*/ 0 h 521"/>
              <a:gd name="T4" fmla="*/ 0 w 4927"/>
              <a:gd name="T5" fmla="*/ 0 h 521"/>
              <a:gd name="T6" fmla="*/ 0 w 4927"/>
              <a:gd name="T7" fmla="*/ 0 h 521"/>
              <a:gd name="T8" fmla="*/ 0 w 4927"/>
              <a:gd name="T9" fmla="*/ 0 h 521"/>
              <a:gd name="T10" fmla="*/ 0 w 4927"/>
              <a:gd name="T11" fmla="*/ 0 h 521"/>
              <a:gd name="T12" fmla="*/ 0 w 4927"/>
              <a:gd name="T13" fmla="*/ 0 h 521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4927"/>
              <a:gd name="T22" fmla="*/ 0 h 521"/>
              <a:gd name="T23" fmla="*/ 4927 w 4927"/>
              <a:gd name="T24" fmla="*/ 521 h 521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4927" h="521">
                <a:moveTo>
                  <a:pt x="4927" y="516"/>
                </a:moveTo>
                <a:lnTo>
                  <a:pt x="3970" y="174"/>
                </a:lnTo>
                <a:lnTo>
                  <a:pt x="2970" y="0"/>
                </a:lnTo>
                <a:lnTo>
                  <a:pt x="1955" y="1"/>
                </a:lnTo>
                <a:lnTo>
                  <a:pt x="956" y="177"/>
                </a:lnTo>
                <a:lnTo>
                  <a:pt x="0" y="521"/>
                </a:lnTo>
                <a:lnTo>
                  <a:pt x="1" y="5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6" name="Freeform 192"/>
          <xdr:cNvSpPr>
            <a:spLocks/>
          </xdr:cNvSpPr>
        </xdr:nvSpPr>
        <xdr:spPr bwMode="auto">
          <a:xfrm>
            <a:off x="244" y="852"/>
            <a:ext cx="9" cy="6"/>
          </a:xfrm>
          <a:custGeom>
            <a:avLst/>
            <a:gdLst>
              <a:gd name="T0" fmla="*/ 0 w 1203"/>
              <a:gd name="T1" fmla="*/ 0 h 837"/>
              <a:gd name="T2" fmla="*/ 0 w 1203"/>
              <a:gd name="T3" fmla="*/ 0 h 837"/>
              <a:gd name="T4" fmla="*/ 0 w 1203"/>
              <a:gd name="T5" fmla="*/ 0 h 837"/>
              <a:gd name="T6" fmla="*/ 0 w 1203"/>
              <a:gd name="T7" fmla="*/ 0 h 837"/>
              <a:gd name="T8" fmla="*/ 0 60000 65536"/>
              <a:gd name="T9" fmla="*/ 0 60000 65536"/>
              <a:gd name="T10" fmla="*/ 0 60000 65536"/>
              <a:gd name="T11" fmla="*/ 0 60000 65536"/>
              <a:gd name="T12" fmla="*/ 0 w 1203"/>
              <a:gd name="T13" fmla="*/ 0 h 837"/>
              <a:gd name="T14" fmla="*/ 1203 w 1203"/>
              <a:gd name="T15" fmla="*/ 837 h 83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03" h="837">
                <a:moveTo>
                  <a:pt x="217" y="0"/>
                </a:moveTo>
                <a:lnTo>
                  <a:pt x="0" y="366"/>
                </a:lnTo>
                <a:lnTo>
                  <a:pt x="1203" y="837"/>
                </a:lnTo>
                <a:lnTo>
                  <a:pt x="217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97" name="Freeform 193"/>
          <xdr:cNvSpPr>
            <a:spLocks/>
          </xdr:cNvSpPr>
        </xdr:nvSpPr>
        <xdr:spPr bwMode="auto">
          <a:xfrm>
            <a:off x="244" y="852"/>
            <a:ext cx="9" cy="6"/>
          </a:xfrm>
          <a:custGeom>
            <a:avLst/>
            <a:gdLst>
              <a:gd name="T0" fmla="*/ 0 w 1203"/>
              <a:gd name="T1" fmla="*/ 0 h 837"/>
              <a:gd name="T2" fmla="*/ 0 w 1203"/>
              <a:gd name="T3" fmla="*/ 0 h 837"/>
              <a:gd name="T4" fmla="*/ 0 w 1203"/>
              <a:gd name="T5" fmla="*/ 0 h 837"/>
              <a:gd name="T6" fmla="*/ 0 w 1203"/>
              <a:gd name="T7" fmla="*/ 0 h 837"/>
              <a:gd name="T8" fmla="*/ 0 60000 65536"/>
              <a:gd name="T9" fmla="*/ 0 60000 65536"/>
              <a:gd name="T10" fmla="*/ 0 60000 65536"/>
              <a:gd name="T11" fmla="*/ 0 60000 65536"/>
              <a:gd name="T12" fmla="*/ 0 w 1203"/>
              <a:gd name="T13" fmla="*/ 0 h 837"/>
              <a:gd name="T14" fmla="*/ 1203 w 1203"/>
              <a:gd name="T15" fmla="*/ 837 h 83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03" h="837">
                <a:moveTo>
                  <a:pt x="217" y="0"/>
                </a:moveTo>
                <a:lnTo>
                  <a:pt x="0" y="366"/>
                </a:lnTo>
                <a:lnTo>
                  <a:pt x="1203" y="837"/>
                </a:lnTo>
                <a:lnTo>
                  <a:pt x="2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98" name="Freeform 194"/>
          <xdr:cNvSpPr>
            <a:spLocks/>
          </xdr:cNvSpPr>
        </xdr:nvSpPr>
        <xdr:spPr bwMode="auto">
          <a:xfrm>
            <a:off x="199" y="852"/>
            <a:ext cx="10" cy="6"/>
          </a:xfrm>
          <a:custGeom>
            <a:avLst/>
            <a:gdLst>
              <a:gd name="T0" fmla="*/ 0 w 1202"/>
              <a:gd name="T1" fmla="*/ 0 h 839"/>
              <a:gd name="T2" fmla="*/ 0 w 1202"/>
              <a:gd name="T3" fmla="*/ 0 h 839"/>
              <a:gd name="T4" fmla="*/ 0 w 1202"/>
              <a:gd name="T5" fmla="*/ 0 h 839"/>
              <a:gd name="T6" fmla="*/ 0 w 1202"/>
              <a:gd name="T7" fmla="*/ 0 h 839"/>
              <a:gd name="T8" fmla="*/ 0 60000 65536"/>
              <a:gd name="T9" fmla="*/ 0 60000 65536"/>
              <a:gd name="T10" fmla="*/ 0 60000 65536"/>
              <a:gd name="T11" fmla="*/ 0 60000 65536"/>
              <a:gd name="T12" fmla="*/ 0 w 1202"/>
              <a:gd name="T13" fmla="*/ 0 h 839"/>
              <a:gd name="T14" fmla="*/ 1202 w 1202"/>
              <a:gd name="T15" fmla="*/ 839 h 83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02" h="839">
                <a:moveTo>
                  <a:pt x="1202" y="365"/>
                </a:moveTo>
                <a:lnTo>
                  <a:pt x="984" y="0"/>
                </a:lnTo>
                <a:lnTo>
                  <a:pt x="0" y="839"/>
                </a:lnTo>
                <a:lnTo>
                  <a:pt x="1202" y="36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6" name="Rectangle 195"/>
          <xdr:cNvSpPr>
            <a:spLocks noChangeArrowheads="1"/>
          </xdr:cNvSpPr>
        </xdr:nvSpPr>
        <xdr:spPr bwMode="auto">
          <a:xfrm>
            <a:off x="209" y="823"/>
            <a:ext cx="13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l-GR" altLang="zh-CN" sz="1600" b="0" i="0" strike="noStrike">
                <a:solidFill>
                  <a:srgbClr val="333333"/>
                </a:solidFill>
                <a:ea typeface="宋体"/>
              </a:rPr>
              <a:t>α</a:t>
            </a:r>
          </a:p>
        </xdr:txBody>
      </xdr:sp>
      <xdr:sp macro="" textlink="">
        <xdr:nvSpPr>
          <xdr:cNvPr id="30200" name="Freeform 196"/>
          <xdr:cNvSpPr>
            <a:spLocks/>
          </xdr:cNvSpPr>
        </xdr:nvSpPr>
        <xdr:spPr bwMode="auto">
          <a:xfrm>
            <a:off x="199" y="852"/>
            <a:ext cx="10" cy="6"/>
          </a:xfrm>
          <a:custGeom>
            <a:avLst/>
            <a:gdLst>
              <a:gd name="T0" fmla="*/ 0 w 1202"/>
              <a:gd name="T1" fmla="*/ 0 h 839"/>
              <a:gd name="T2" fmla="*/ 0 w 1202"/>
              <a:gd name="T3" fmla="*/ 0 h 839"/>
              <a:gd name="T4" fmla="*/ 0 w 1202"/>
              <a:gd name="T5" fmla="*/ 0 h 839"/>
              <a:gd name="T6" fmla="*/ 0 w 1202"/>
              <a:gd name="T7" fmla="*/ 0 h 839"/>
              <a:gd name="T8" fmla="*/ 0 60000 65536"/>
              <a:gd name="T9" fmla="*/ 0 60000 65536"/>
              <a:gd name="T10" fmla="*/ 0 60000 65536"/>
              <a:gd name="T11" fmla="*/ 0 60000 65536"/>
              <a:gd name="T12" fmla="*/ 0 w 1202"/>
              <a:gd name="T13" fmla="*/ 0 h 839"/>
              <a:gd name="T14" fmla="*/ 1202 w 1202"/>
              <a:gd name="T15" fmla="*/ 839 h 83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02" h="839">
                <a:moveTo>
                  <a:pt x="1202" y="365"/>
                </a:moveTo>
                <a:lnTo>
                  <a:pt x="984" y="0"/>
                </a:lnTo>
                <a:lnTo>
                  <a:pt x="0" y="839"/>
                </a:lnTo>
                <a:lnTo>
                  <a:pt x="1202" y="36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8" name="Rectangle 197"/>
          <xdr:cNvSpPr>
            <a:spLocks noChangeArrowheads="1"/>
          </xdr:cNvSpPr>
        </xdr:nvSpPr>
        <xdr:spPr bwMode="auto">
          <a:xfrm rot="5340000">
            <a:off x="220" y="821"/>
            <a:ext cx="13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200" b="0" i="0" strike="noStrike">
                <a:solidFill>
                  <a:srgbClr val="333333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30202" name="Freeform 198"/>
          <xdr:cNvSpPr>
            <a:spLocks/>
          </xdr:cNvSpPr>
        </xdr:nvSpPr>
        <xdr:spPr bwMode="auto">
          <a:xfrm>
            <a:off x="225" y="803"/>
            <a:ext cx="3" cy="9"/>
          </a:xfrm>
          <a:custGeom>
            <a:avLst/>
            <a:gdLst>
              <a:gd name="T0" fmla="*/ 0 w 424"/>
              <a:gd name="T1" fmla="*/ 0 h 1279"/>
              <a:gd name="T2" fmla="*/ 0 w 424"/>
              <a:gd name="T3" fmla="*/ 0 h 1279"/>
              <a:gd name="T4" fmla="*/ 0 w 424"/>
              <a:gd name="T5" fmla="*/ 0 h 1279"/>
              <a:gd name="T6" fmla="*/ 0 w 424"/>
              <a:gd name="T7" fmla="*/ 0 h 1279"/>
              <a:gd name="T8" fmla="*/ 0 60000 65536"/>
              <a:gd name="T9" fmla="*/ 0 60000 65536"/>
              <a:gd name="T10" fmla="*/ 0 60000 65536"/>
              <a:gd name="T11" fmla="*/ 0 60000 65536"/>
              <a:gd name="T12" fmla="*/ 0 w 424"/>
              <a:gd name="T13" fmla="*/ 0 h 1279"/>
              <a:gd name="T14" fmla="*/ 424 w 424"/>
              <a:gd name="T15" fmla="*/ 1279 h 127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24" h="1279">
                <a:moveTo>
                  <a:pt x="424" y="1279"/>
                </a:moveTo>
                <a:lnTo>
                  <a:pt x="0" y="1279"/>
                </a:lnTo>
                <a:lnTo>
                  <a:pt x="211" y="0"/>
                </a:lnTo>
                <a:lnTo>
                  <a:pt x="424" y="1279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203" name="Freeform 199"/>
          <xdr:cNvSpPr>
            <a:spLocks/>
          </xdr:cNvSpPr>
        </xdr:nvSpPr>
        <xdr:spPr bwMode="auto">
          <a:xfrm>
            <a:off x="225" y="803"/>
            <a:ext cx="3" cy="9"/>
          </a:xfrm>
          <a:custGeom>
            <a:avLst/>
            <a:gdLst>
              <a:gd name="T0" fmla="*/ 0 w 424"/>
              <a:gd name="T1" fmla="*/ 0 h 1279"/>
              <a:gd name="T2" fmla="*/ 0 w 424"/>
              <a:gd name="T3" fmla="*/ 0 h 1279"/>
              <a:gd name="T4" fmla="*/ 0 w 424"/>
              <a:gd name="T5" fmla="*/ 0 h 1279"/>
              <a:gd name="T6" fmla="*/ 0 w 424"/>
              <a:gd name="T7" fmla="*/ 0 h 1279"/>
              <a:gd name="T8" fmla="*/ 0 60000 65536"/>
              <a:gd name="T9" fmla="*/ 0 60000 65536"/>
              <a:gd name="T10" fmla="*/ 0 60000 65536"/>
              <a:gd name="T11" fmla="*/ 0 60000 65536"/>
              <a:gd name="T12" fmla="*/ 0 w 424"/>
              <a:gd name="T13" fmla="*/ 0 h 1279"/>
              <a:gd name="T14" fmla="*/ 424 w 424"/>
              <a:gd name="T15" fmla="*/ 1279 h 127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24" h="1279">
                <a:moveTo>
                  <a:pt x="424" y="1279"/>
                </a:moveTo>
                <a:lnTo>
                  <a:pt x="0" y="1279"/>
                </a:lnTo>
                <a:lnTo>
                  <a:pt x="211" y="0"/>
                </a:lnTo>
                <a:lnTo>
                  <a:pt x="424" y="127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4" name="Freeform 200"/>
          <xdr:cNvSpPr>
            <a:spLocks/>
          </xdr:cNvSpPr>
        </xdr:nvSpPr>
        <xdr:spPr bwMode="auto">
          <a:xfrm>
            <a:off x="182" y="810"/>
            <a:ext cx="4" cy="4"/>
          </a:xfrm>
          <a:custGeom>
            <a:avLst/>
            <a:gdLst>
              <a:gd name="T0" fmla="*/ 0 w 593"/>
              <a:gd name="T1" fmla="*/ 0 h 595"/>
              <a:gd name="T2" fmla="*/ 0 w 593"/>
              <a:gd name="T3" fmla="*/ 0 h 595"/>
              <a:gd name="T4" fmla="*/ 0 w 593"/>
              <a:gd name="T5" fmla="*/ 0 h 595"/>
              <a:gd name="T6" fmla="*/ 0 60000 65536"/>
              <a:gd name="T7" fmla="*/ 0 60000 65536"/>
              <a:gd name="T8" fmla="*/ 0 60000 65536"/>
              <a:gd name="T9" fmla="*/ 0 w 593"/>
              <a:gd name="T10" fmla="*/ 0 h 595"/>
              <a:gd name="T11" fmla="*/ 593 w 593"/>
              <a:gd name="T12" fmla="*/ 595 h 5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3" h="595">
                <a:moveTo>
                  <a:pt x="0" y="595"/>
                </a:moveTo>
                <a:lnTo>
                  <a:pt x="592" y="0"/>
                </a:lnTo>
                <a:lnTo>
                  <a:pt x="59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5" name="Freeform 201"/>
          <xdr:cNvSpPr>
            <a:spLocks/>
          </xdr:cNvSpPr>
        </xdr:nvSpPr>
        <xdr:spPr bwMode="auto">
          <a:xfrm>
            <a:off x="198" y="781"/>
            <a:ext cx="27" cy="26"/>
          </a:xfrm>
          <a:custGeom>
            <a:avLst/>
            <a:gdLst>
              <a:gd name="T0" fmla="*/ 0 w 3511"/>
              <a:gd name="T1" fmla="*/ 0 h 3522"/>
              <a:gd name="T2" fmla="*/ 0 w 3511"/>
              <a:gd name="T3" fmla="*/ 0 h 3522"/>
              <a:gd name="T4" fmla="*/ 0 w 3511"/>
              <a:gd name="T5" fmla="*/ 0 h 3522"/>
              <a:gd name="T6" fmla="*/ 0 60000 65536"/>
              <a:gd name="T7" fmla="*/ 0 60000 65536"/>
              <a:gd name="T8" fmla="*/ 0 60000 65536"/>
              <a:gd name="T9" fmla="*/ 0 w 3511"/>
              <a:gd name="T10" fmla="*/ 0 h 3522"/>
              <a:gd name="T11" fmla="*/ 3511 w 3511"/>
              <a:gd name="T12" fmla="*/ 3522 h 35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511" h="3522">
                <a:moveTo>
                  <a:pt x="0" y="3522"/>
                </a:moveTo>
                <a:lnTo>
                  <a:pt x="3510" y="0"/>
                </a:lnTo>
                <a:lnTo>
                  <a:pt x="35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6" name="Freeform 202"/>
          <xdr:cNvSpPr>
            <a:spLocks/>
          </xdr:cNvSpPr>
        </xdr:nvSpPr>
        <xdr:spPr bwMode="auto">
          <a:xfrm>
            <a:off x="211" y="783"/>
            <a:ext cx="20" cy="21"/>
          </a:xfrm>
          <a:custGeom>
            <a:avLst/>
            <a:gdLst>
              <a:gd name="T0" fmla="*/ 0 w 2725"/>
              <a:gd name="T1" fmla="*/ 0 h 2734"/>
              <a:gd name="T2" fmla="*/ 0 w 2725"/>
              <a:gd name="T3" fmla="*/ 0 h 2734"/>
              <a:gd name="T4" fmla="*/ 0 w 2725"/>
              <a:gd name="T5" fmla="*/ 0 h 2734"/>
              <a:gd name="T6" fmla="*/ 0 60000 65536"/>
              <a:gd name="T7" fmla="*/ 0 60000 65536"/>
              <a:gd name="T8" fmla="*/ 0 60000 65536"/>
              <a:gd name="T9" fmla="*/ 0 w 2725"/>
              <a:gd name="T10" fmla="*/ 0 h 2734"/>
              <a:gd name="T11" fmla="*/ 2725 w 2725"/>
              <a:gd name="T12" fmla="*/ 2734 h 27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25" h="2734">
                <a:moveTo>
                  <a:pt x="0" y="2734"/>
                </a:moveTo>
                <a:lnTo>
                  <a:pt x="2724" y="0"/>
                </a:lnTo>
                <a:lnTo>
                  <a:pt x="27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7" name="Freeform 203"/>
          <xdr:cNvSpPr>
            <a:spLocks/>
          </xdr:cNvSpPr>
        </xdr:nvSpPr>
        <xdr:spPr bwMode="auto">
          <a:xfrm>
            <a:off x="221" y="788"/>
            <a:ext cx="16" cy="15"/>
          </a:xfrm>
          <a:custGeom>
            <a:avLst/>
            <a:gdLst>
              <a:gd name="T0" fmla="*/ 0 w 2030"/>
              <a:gd name="T1" fmla="*/ 0 h 2038"/>
              <a:gd name="T2" fmla="*/ 0 w 2030"/>
              <a:gd name="T3" fmla="*/ 0 h 2038"/>
              <a:gd name="T4" fmla="*/ 0 w 2030"/>
              <a:gd name="T5" fmla="*/ 0 h 2038"/>
              <a:gd name="T6" fmla="*/ 0 60000 65536"/>
              <a:gd name="T7" fmla="*/ 0 60000 65536"/>
              <a:gd name="T8" fmla="*/ 0 60000 65536"/>
              <a:gd name="T9" fmla="*/ 0 w 2030"/>
              <a:gd name="T10" fmla="*/ 0 h 2038"/>
              <a:gd name="T11" fmla="*/ 2030 w 2030"/>
              <a:gd name="T12" fmla="*/ 2038 h 20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0" h="2038">
                <a:moveTo>
                  <a:pt x="0" y="2038"/>
                </a:moveTo>
                <a:lnTo>
                  <a:pt x="2029" y="0"/>
                </a:lnTo>
                <a:lnTo>
                  <a:pt x="203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8" name="Freeform 204"/>
          <xdr:cNvSpPr>
            <a:spLocks/>
          </xdr:cNvSpPr>
        </xdr:nvSpPr>
        <xdr:spPr bwMode="auto">
          <a:xfrm>
            <a:off x="231" y="792"/>
            <a:ext cx="11" cy="11"/>
          </a:xfrm>
          <a:custGeom>
            <a:avLst/>
            <a:gdLst>
              <a:gd name="T0" fmla="*/ 0 w 1491"/>
              <a:gd name="T1" fmla="*/ 0 h 1496"/>
              <a:gd name="T2" fmla="*/ 0 w 1491"/>
              <a:gd name="T3" fmla="*/ 0 h 1496"/>
              <a:gd name="T4" fmla="*/ 0 w 1491"/>
              <a:gd name="T5" fmla="*/ 0 h 1496"/>
              <a:gd name="T6" fmla="*/ 0 60000 65536"/>
              <a:gd name="T7" fmla="*/ 0 60000 65536"/>
              <a:gd name="T8" fmla="*/ 0 60000 65536"/>
              <a:gd name="T9" fmla="*/ 0 w 1491"/>
              <a:gd name="T10" fmla="*/ 0 h 1496"/>
              <a:gd name="T11" fmla="*/ 1491 w 1491"/>
              <a:gd name="T12" fmla="*/ 1496 h 14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91" h="1496">
                <a:moveTo>
                  <a:pt x="0" y="1496"/>
                </a:moveTo>
                <a:lnTo>
                  <a:pt x="1490" y="0"/>
                </a:lnTo>
                <a:lnTo>
                  <a:pt x="14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09" name="Freeform 205"/>
          <xdr:cNvSpPr>
            <a:spLocks/>
          </xdr:cNvSpPr>
        </xdr:nvSpPr>
        <xdr:spPr bwMode="auto">
          <a:xfrm>
            <a:off x="239" y="796"/>
            <a:ext cx="8" cy="8"/>
          </a:xfrm>
          <a:custGeom>
            <a:avLst/>
            <a:gdLst>
              <a:gd name="T0" fmla="*/ 0 w 1064"/>
              <a:gd name="T1" fmla="*/ 0 h 1068"/>
              <a:gd name="T2" fmla="*/ 0 w 1064"/>
              <a:gd name="T3" fmla="*/ 0 h 1068"/>
              <a:gd name="T4" fmla="*/ 0 w 1064"/>
              <a:gd name="T5" fmla="*/ 0 h 1068"/>
              <a:gd name="T6" fmla="*/ 0 60000 65536"/>
              <a:gd name="T7" fmla="*/ 0 60000 65536"/>
              <a:gd name="T8" fmla="*/ 0 60000 65536"/>
              <a:gd name="T9" fmla="*/ 0 w 1064"/>
              <a:gd name="T10" fmla="*/ 0 h 1068"/>
              <a:gd name="T11" fmla="*/ 1064 w 1064"/>
              <a:gd name="T12" fmla="*/ 1068 h 106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4" h="1068">
                <a:moveTo>
                  <a:pt x="0" y="1068"/>
                </a:moveTo>
                <a:lnTo>
                  <a:pt x="1063" y="0"/>
                </a:lnTo>
                <a:lnTo>
                  <a:pt x="10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0" name="Freeform 206"/>
          <xdr:cNvSpPr>
            <a:spLocks/>
          </xdr:cNvSpPr>
        </xdr:nvSpPr>
        <xdr:spPr bwMode="auto">
          <a:xfrm>
            <a:off x="247" y="800"/>
            <a:ext cx="6" cy="5"/>
          </a:xfrm>
          <a:custGeom>
            <a:avLst/>
            <a:gdLst>
              <a:gd name="T0" fmla="*/ 0 w 728"/>
              <a:gd name="T1" fmla="*/ 0 h 730"/>
              <a:gd name="T2" fmla="*/ 0 w 728"/>
              <a:gd name="T3" fmla="*/ 0 h 730"/>
              <a:gd name="T4" fmla="*/ 0 w 728"/>
              <a:gd name="T5" fmla="*/ 0 h 730"/>
              <a:gd name="T6" fmla="*/ 0 60000 65536"/>
              <a:gd name="T7" fmla="*/ 0 60000 65536"/>
              <a:gd name="T8" fmla="*/ 0 60000 65536"/>
              <a:gd name="T9" fmla="*/ 0 w 728"/>
              <a:gd name="T10" fmla="*/ 0 h 730"/>
              <a:gd name="T11" fmla="*/ 728 w 728"/>
              <a:gd name="T12" fmla="*/ 730 h 7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28" h="730">
                <a:moveTo>
                  <a:pt x="0" y="730"/>
                </a:moveTo>
                <a:lnTo>
                  <a:pt x="727" y="0"/>
                </a:lnTo>
                <a:lnTo>
                  <a:pt x="7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1" name="Freeform 207"/>
          <xdr:cNvSpPr>
            <a:spLocks/>
          </xdr:cNvSpPr>
        </xdr:nvSpPr>
        <xdr:spPr bwMode="auto">
          <a:xfrm>
            <a:off x="255" y="804"/>
            <a:ext cx="3" cy="3"/>
          </a:xfrm>
          <a:custGeom>
            <a:avLst/>
            <a:gdLst>
              <a:gd name="T0" fmla="*/ 0 w 466"/>
              <a:gd name="T1" fmla="*/ 0 h 466"/>
              <a:gd name="T2" fmla="*/ 0 w 466"/>
              <a:gd name="T3" fmla="*/ 0 h 466"/>
              <a:gd name="T4" fmla="*/ 0 w 466"/>
              <a:gd name="T5" fmla="*/ 0 h 466"/>
              <a:gd name="T6" fmla="*/ 0 60000 65536"/>
              <a:gd name="T7" fmla="*/ 0 60000 65536"/>
              <a:gd name="T8" fmla="*/ 0 60000 65536"/>
              <a:gd name="T9" fmla="*/ 0 w 466"/>
              <a:gd name="T10" fmla="*/ 0 h 466"/>
              <a:gd name="T11" fmla="*/ 466 w 466"/>
              <a:gd name="T12" fmla="*/ 466 h 4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6" h="466">
                <a:moveTo>
                  <a:pt x="0" y="466"/>
                </a:moveTo>
                <a:lnTo>
                  <a:pt x="465" y="0"/>
                </a:lnTo>
                <a:lnTo>
                  <a:pt x="4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2" name="Freeform 208"/>
          <xdr:cNvSpPr>
            <a:spLocks/>
          </xdr:cNvSpPr>
        </xdr:nvSpPr>
        <xdr:spPr bwMode="auto">
          <a:xfrm>
            <a:off x="262" y="808"/>
            <a:ext cx="2" cy="2"/>
          </a:xfrm>
          <a:custGeom>
            <a:avLst/>
            <a:gdLst>
              <a:gd name="T0" fmla="*/ 0 w 268"/>
              <a:gd name="T1" fmla="*/ 0 h 267"/>
              <a:gd name="T2" fmla="*/ 0 w 268"/>
              <a:gd name="T3" fmla="*/ 0 h 267"/>
              <a:gd name="T4" fmla="*/ 0 w 268"/>
              <a:gd name="T5" fmla="*/ 0 h 267"/>
              <a:gd name="T6" fmla="*/ 0 60000 65536"/>
              <a:gd name="T7" fmla="*/ 0 60000 65536"/>
              <a:gd name="T8" fmla="*/ 0 60000 65536"/>
              <a:gd name="T9" fmla="*/ 0 w 268"/>
              <a:gd name="T10" fmla="*/ 0 h 267"/>
              <a:gd name="T11" fmla="*/ 268 w 268"/>
              <a:gd name="T12" fmla="*/ 267 h 2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8" h="267">
                <a:moveTo>
                  <a:pt x="0" y="267"/>
                </a:moveTo>
                <a:lnTo>
                  <a:pt x="267" y="0"/>
                </a:lnTo>
                <a:lnTo>
                  <a:pt x="2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3" name="Freeform 209"/>
          <xdr:cNvSpPr>
            <a:spLocks/>
          </xdr:cNvSpPr>
        </xdr:nvSpPr>
        <xdr:spPr bwMode="auto">
          <a:xfrm>
            <a:off x="268" y="812"/>
            <a:ext cx="1" cy="1"/>
          </a:xfrm>
          <a:custGeom>
            <a:avLst/>
            <a:gdLst>
              <a:gd name="T0" fmla="*/ 0 w 128"/>
              <a:gd name="T1" fmla="*/ 0 h 128"/>
              <a:gd name="T2" fmla="*/ 0 w 128"/>
              <a:gd name="T3" fmla="*/ 0 h 128"/>
              <a:gd name="T4" fmla="*/ 0 w 128"/>
              <a:gd name="T5" fmla="*/ 0 h 128"/>
              <a:gd name="T6" fmla="*/ 0 60000 65536"/>
              <a:gd name="T7" fmla="*/ 0 60000 65536"/>
              <a:gd name="T8" fmla="*/ 0 60000 65536"/>
              <a:gd name="T9" fmla="*/ 0 w 128"/>
              <a:gd name="T10" fmla="*/ 0 h 128"/>
              <a:gd name="T11" fmla="*/ 128 w 128"/>
              <a:gd name="T12" fmla="*/ 128 h 1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" h="128">
                <a:moveTo>
                  <a:pt x="0" y="128"/>
                </a:moveTo>
                <a:lnTo>
                  <a:pt x="127" y="0"/>
                </a:lnTo>
                <a:lnTo>
                  <a:pt x="1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4" name="Freeform 210"/>
          <xdr:cNvSpPr>
            <a:spLocks/>
          </xdr:cNvSpPr>
        </xdr:nvSpPr>
        <xdr:spPr bwMode="auto">
          <a:xfrm>
            <a:off x="274" y="816"/>
            <a:ext cx="1" cy="1"/>
          </a:xfrm>
          <a:custGeom>
            <a:avLst/>
            <a:gdLst>
              <a:gd name="T0" fmla="*/ 0 w 40"/>
              <a:gd name="T1" fmla="*/ 0 h 39"/>
              <a:gd name="T2" fmla="*/ 0 w 40"/>
              <a:gd name="T3" fmla="*/ 0 h 39"/>
              <a:gd name="T4" fmla="*/ 0 w 40"/>
              <a:gd name="T5" fmla="*/ 0 h 39"/>
              <a:gd name="T6" fmla="*/ 0 60000 65536"/>
              <a:gd name="T7" fmla="*/ 0 60000 65536"/>
              <a:gd name="T8" fmla="*/ 0 60000 65536"/>
              <a:gd name="T9" fmla="*/ 0 w 40"/>
              <a:gd name="T10" fmla="*/ 0 h 39"/>
              <a:gd name="T11" fmla="*/ 40 w 40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" h="39">
                <a:moveTo>
                  <a:pt x="0" y="39"/>
                </a:moveTo>
                <a:lnTo>
                  <a:pt x="39" y="0"/>
                </a:lnTo>
                <a:lnTo>
                  <a:pt x="4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5" name="Freeform 211"/>
          <xdr:cNvSpPr>
            <a:spLocks/>
          </xdr:cNvSpPr>
        </xdr:nvSpPr>
        <xdr:spPr bwMode="auto">
          <a:xfrm>
            <a:off x="280" y="820"/>
            <a:ext cx="1" cy="1"/>
          </a:xfrm>
          <a:custGeom>
            <a:avLst/>
            <a:gdLst>
              <a:gd name="T0" fmla="*/ 0 w 3"/>
              <a:gd name="T1" fmla="*/ 1 h 2"/>
              <a:gd name="T2" fmla="*/ 0 w 3"/>
              <a:gd name="T3" fmla="*/ 0 h 2"/>
              <a:gd name="T4" fmla="*/ 0 w 3"/>
              <a:gd name="T5" fmla="*/ 0 h 2"/>
              <a:gd name="T6" fmla="*/ 0 60000 65536"/>
              <a:gd name="T7" fmla="*/ 0 60000 65536"/>
              <a:gd name="T8" fmla="*/ 0 60000 65536"/>
              <a:gd name="T9" fmla="*/ 0 w 3"/>
              <a:gd name="T10" fmla="*/ 0 h 2"/>
              <a:gd name="T11" fmla="*/ 3 w 3"/>
              <a:gd name="T12" fmla="*/ 2 h 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" h="2">
                <a:moveTo>
                  <a:pt x="0" y="2"/>
                </a:moveTo>
                <a:lnTo>
                  <a:pt x="2" y="0"/>
                </a:lnTo>
                <a:lnTo>
                  <a:pt x="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6" name="Freeform 212"/>
          <xdr:cNvSpPr>
            <a:spLocks/>
          </xdr:cNvSpPr>
        </xdr:nvSpPr>
        <xdr:spPr bwMode="auto">
          <a:xfrm>
            <a:off x="182" y="810"/>
            <a:ext cx="4" cy="4"/>
          </a:xfrm>
          <a:custGeom>
            <a:avLst/>
            <a:gdLst>
              <a:gd name="T0" fmla="*/ 0 w 593"/>
              <a:gd name="T1" fmla="*/ 0 h 595"/>
              <a:gd name="T2" fmla="*/ 0 w 593"/>
              <a:gd name="T3" fmla="*/ 0 h 595"/>
              <a:gd name="T4" fmla="*/ 0 w 593"/>
              <a:gd name="T5" fmla="*/ 0 h 595"/>
              <a:gd name="T6" fmla="*/ 0 60000 65536"/>
              <a:gd name="T7" fmla="*/ 0 60000 65536"/>
              <a:gd name="T8" fmla="*/ 0 60000 65536"/>
              <a:gd name="T9" fmla="*/ 0 w 593"/>
              <a:gd name="T10" fmla="*/ 0 h 595"/>
              <a:gd name="T11" fmla="*/ 593 w 593"/>
              <a:gd name="T12" fmla="*/ 595 h 5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3" h="595">
                <a:moveTo>
                  <a:pt x="0" y="595"/>
                </a:moveTo>
                <a:lnTo>
                  <a:pt x="592" y="0"/>
                </a:lnTo>
                <a:lnTo>
                  <a:pt x="59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7" name="Freeform 213"/>
          <xdr:cNvSpPr>
            <a:spLocks/>
          </xdr:cNvSpPr>
        </xdr:nvSpPr>
        <xdr:spPr bwMode="auto">
          <a:xfrm>
            <a:off x="198" y="781"/>
            <a:ext cx="27" cy="26"/>
          </a:xfrm>
          <a:custGeom>
            <a:avLst/>
            <a:gdLst>
              <a:gd name="T0" fmla="*/ 0 w 3511"/>
              <a:gd name="T1" fmla="*/ 0 h 3522"/>
              <a:gd name="T2" fmla="*/ 0 w 3511"/>
              <a:gd name="T3" fmla="*/ 0 h 3522"/>
              <a:gd name="T4" fmla="*/ 0 w 3511"/>
              <a:gd name="T5" fmla="*/ 0 h 3522"/>
              <a:gd name="T6" fmla="*/ 0 60000 65536"/>
              <a:gd name="T7" fmla="*/ 0 60000 65536"/>
              <a:gd name="T8" fmla="*/ 0 60000 65536"/>
              <a:gd name="T9" fmla="*/ 0 w 3511"/>
              <a:gd name="T10" fmla="*/ 0 h 3522"/>
              <a:gd name="T11" fmla="*/ 3511 w 3511"/>
              <a:gd name="T12" fmla="*/ 3522 h 35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511" h="3522">
                <a:moveTo>
                  <a:pt x="0" y="3522"/>
                </a:moveTo>
                <a:lnTo>
                  <a:pt x="3510" y="0"/>
                </a:lnTo>
                <a:lnTo>
                  <a:pt x="35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8" name="Freeform 214"/>
          <xdr:cNvSpPr>
            <a:spLocks/>
          </xdr:cNvSpPr>
        </xdr:nvSpPr>
        <xdr:spPr bwMode="auto">
          <a:xfrm>
            <a:off x="211" y="783"/>
            <a:ext cx="20" cy="21"/>
          </a:xfrm>
          <a:custGeom>
            <a:avLst/>
            <a:gdLst>
              <a:gd name="T0" fmla="*/ 0 w 2725"/>
              <a:gd name="T1" fmla="*/ 0 h 2734"/>
              <a:gd name="T2" fmla="*/ 0 w 2725"/>
              <a:gd name="T3" fmla="*/ 0 h 2734"/>
              <a:gd name="T4" fmla="*/ 0 w 2725"/>
              <a:gd name="T5" fmla="*/ 0 h 2734"/>
              <a:gd name="T6" fmla="*/ 0 60000 65536"/>
              <a:gd name="T7" fmla="*/ 0 60000 65536"/>
              <a:gd name="T8" fmla="*/ 0 60000 65536"/>
              <a:gd name="T9" fmla="*/ 0 w 2725"/>
              <a:gd name="T10" fmla="*/ 0 h 2734"/>
              <a:gd name="T11" fmla="*/ 2725 w 2725"/>
              <a:gd name="T12" fmla="*/ 2734 h 27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25" h="2734">
                <a:moveTo>
                  <a:pt x="0" y="2734"/>
                </a:moveTo>
                <a:lnTo>
                  <a:pt x="2724" y="0"/>
                </a:lnTo>
                <a:lnTo>
                  <a:pt x="27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19" name="Freeform 215"/>
          <xdr:cNvSpPr>
            <a:spLocks/>
          </xdr:cNvSpPr>
        </xdr:nvSpPr>
        <xdr:spPr bwMode="auto">
          <a:xfrm>
            <a:off x="221" y="788"/>
            <a:ext cx="16" cy="15"/>
          </a:xfrm>
          <a:custGeom>
            <a:avLst/>
            <a:gdLst>
              <a:gd name="T0" fmla="*/ 0 w 2030"/>
              <a:gd name="T1" fmla="*/ 0 h 2038"/>
              <a:gd name="T2" fmla="*/ 0 w 2030"/>
              <a:gd name="T3" fmla="*/ 0 h 2038"/>
              <a:gd name="T4" fmla="*/ 0 w 2030"/>
              <a:gd name="T5" fmla="*/ 0 h 2038"/>
              <a:gd name="T6" fmla="*/ 0 60000 65536"/>
              <a:gd name="T7" fmla="*/ 0 60000 65536"/>
              <a:gd name="T8" fmla="*/ 0 60000 65536"/>
              <a:gd name="T9" fmla="*/ 0 w 2030"/>
              <a:gd name="T10" fmla="*/ 0 h 2038"/>
              <a:gd name="T11" fmla="*/ 2030 w 2030"/>
              <a:gd name="T12" fmla="*/ 2038 h 20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30" h="2038">
                <a:moveTo>
                  <a:pt x="0" y="2038"/>
                </a:moveTo>
                <a:lnTo>
                  <a:pt x="2029" y="0"/>
                </a:lnTo>
                <a:lnTo>
                  <a:pt x="203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0" name="Freeform 216"/>
          <xdr:cNvSpPr>
            <a:spLocks/>
          </xdr:cNvSpPr>
        </xdr:nvSpPr>
        <xdr:spPr bwMode="auto">
          <a:xfrm>
            <a:off x="231" y="792"/>
            <a:ext cx="11" cy="11"/>
          </a:xfrm>
          <a:custGeom>
            <a:avLst/>
            <a:gdLst>
              <a:gd name="T0" fmla="*/ 0 w 1491"/>
              <a:gd name="T1" fmla="*/ 0 h 1496"/>
              <a:gd name="T2" fmla="*/ 0 w 1491"/>
              <a:gd name="T3" fmla="*/ 0 h 1496"/>
              <a:gd name="T4" fmla="*/ 0 w 1491"/>
              <a:gd name="T5" fmla="*/ 0 h 1496"/>
              <a:gd name="T6" fmla="*/ 0 60000 65536"/>
              <a:gd name="T7" fmla="*/ 0 60000 65536"/>
              <a:gd name="T8" fmla="*/ 0 60000 65536"/>
              <a:gd name="T9" fmla="*/ 0 w 1491"/>
              <a:gd name="T10" fmla="*/ 0 h 1496"/>
              <a:gd name="T11" fmla="*/ 1491 w 1491"/>
              <a:gd name="T12" fmla="*/ 1496 h 14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91" h="1496">
                <a:moveTo>
                  <a:pt x="0" y="1496"/>
                </a:moveTo>
                <a:lnTo>
                  <a:pt x="1490" y="0"/>
                </a:lnTo>
                <a:lnTo>
                  <a:pt x="14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1" name="Freeform 217"/>
          <xdr:cNvSpPr>
            <a:spLocks/>
          </xdr:cNvSpPr>
        </xdr:nvSpPr>
        <xdr:spPr bwMode="auto">
          <a:xfrm>
            <a:off x="239" y="796"/>
            <a:ext cx="8" cy="8"/>
          </a:xfrm>
          <a:custGeom>
            <a:avLst/>
            <a:gdLst>
              <a:gd name="T0" fmla="*/ 0 w 1064"/>
              <a:gd name="T1" fmla="*/ 0 h 1068"/>
              <a:gd name="T2" fmla="*/ 0 w 1064"/>
              <a:gd name="T3" fmla="*/ 0 h 1068"/>
              <a:gd name="T4" fmla="*/ 0 w 1064"/>
              <a:gd name="T5" fmla="*/ 0 h 1068"/>
              <a:gd name="T6" fmla="*/ 0 60000 65536"/>
              <a:gd name="T7" fmla="*/ 0 60000 65536"/>
              <a:gd name="T8" fmla="*/ 0 60000 65536"/>
              <a:gd name="T9" fmla="*/ 0 w 1064"/>
              <a:gd name="T10" fmla="*/ 0 h 1068"/>
              <a:gd name="T11" fmla="*/ 1064 w 1064"/>
              <a:gd name="T12" fmla="*/ 1068 h 106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4" h="1068">
                <a:moveTo>
                  <a:pt x="0" y="1068"/>
                </a:moveTo>
                <a:lnTo>
                  <a:pt x="1063" y="0"/>
                </a:lnTo>
                <a:lnTo>
                  <a:pt x="10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2" name="Freeform 218"/>
          <xdr:cNvSpPr>
            <a:spLocks/>
          </xdr:cNvSpPr>
        </xdr:nvSpPr>
        <xdr:spPr bwMode="auto">
          <a:xfrm>
            <a:off x="247" y="800"/>
            <a:ext cx="6" cy="5"/>
          </a:xfrm>
          <a:custGeom>
            <a:avLst/>
            <a:gdLst>
              <a:gd name="T0" fmla="*/ 0 w 728"/>
              <a:gd name="T1" fmla="*/ 0 h 730"/>
              <a:gd name="T2" fmla="*/ 0 w 728"/>
              <a:gd name="T3" fmla="*/ 0 h 730"/>
              <a:gd name="T4" fmla="*/ 0 w 728"/>
              <a:gd name="T5" fmla="*/ 0 h 730"/>
              <a:gd name="T6" fmla="*/ 0 60000 65536"/>
              <a:gd name="T7" fmla="*/ 0 60000 65536"/>
              <a:gd name="T8" fmla="*/ 0 60000 65536"/>
              <a:gd name="T9" fmla="*/ 0 w 728"/>
              <a:gd name="T10" fmla="*/ 0 h 730"/>
              <a:gd name="T11" fmla="*/ 728 w 728"/>
              <a:gd name="T12" fmla="*/ 730 h 7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28" h="730">
                <a:moveTo>
                  <a:pt x="0" y="730"/>
                </a:moveTo>
                <a:lnTo>
                  <a:pt x="727" y="0"/>
                </a:lnTo>
                <a:lnTo>
                  <a:pt x="7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3" name="Freeform 219"/>
          <xdr:cNvSpPr>
            <a:spLocks/>
          </xdr:cNvSpPr>
        </xdr:nvSpPr>
        <xdr:spPr bwMode="auto">
          <a:xfrm>
            <a:off x="255" y="804"/>
            <a:ext cx="3" cy="3"/>
          </a:xfrm>
          <a:custGeom>
            <a:avLst/>
            <a:gdLst>
              <a:gd name="T0" fmla="*/ 0 w 466"/>
              <a:gd name="T1" fmla="*/ 0 h 466"/>
              <a:gd name="T2" fmla="*/ 0 w 466"/>
              <a:gd name="T3" fmla="*/ 0 h 466"/>
              <a:gd name="T4" fmla="*/ 0 w 466"/>
              <a:gd name="T5" fmla="*/ 0 h 466"/>
              <a:gd name="T6" fmla="*/ 0 60000 65536"/>
              <a:gd name="T7" fmla="*/ 0 60000 65536"/>
              <a:gd name="T8" fmla="*/ 0 60000 65536"/>
              <a:gd name="T9" fmla="*/ 0 w 466"/>
              <a:gd name="T10" fmla="*/ 0 h 466"/>
              <a:gd name="T11" fmla="*/ 466 w 466"/>
              <a:gd name="T12" fmla="*/ 466 h 4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6" h="466">
                <a:moveTo>
                  <a:pt x="0" y="466"/>
                </a:moveTo>
                <a:lnTo>
                  <a:pt x="465" y="0"/>
                </a:lnTo>
                <a:lnTo>
                  <a:pt x="4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4" name="Freeform 220"/>
          <xdr:cNvSpPr>
            <a:spLocks/>
          </xdr:cNvSpPr>
        </xdr:nvSpPr>
        <xdr:spPr bwMode="auto">
          <a:xfrm>
            <a:off x="262" y="808"/>
            <a:ext cx="2" cy="2"/>
          </a:xfrm>
          <a:custGeom>
            <a:avLst/>
            <a:gdLst>
              <a:gd name="T0" fmla="*/ 0 w 268"/>
              <a:gd name="T1" fmla="*/ 0 h 267"/>
              <a:gd name="T2" fmla="*/ 0 w 268"/>
              <a:gd name="T3" fmla="*/ 0 h 267"/>
              <a:gd name="T4" fmla="*/ 0 w 268"/>
              <a:gd name="T5" fmla="*/ 0 h 267"/>
              <a:gd name="T6" fmla="*/ 0 60000 65536"/>
              <a:gd name="T7" fmla="*/ 0 60000 65536"/>
              <a:gd name="T8" fmla="*/ 0 60000 65536"/>
              <a:gd name="T9" fmla="*/ 0 w 268"/>
              <a:gd name="T10" fmla="*/ 0 h 267"/>
              <a:gd name="T11" fmla="*/ 268 w 268"/>
              <a:gd name="T12" fmla="*/ 267 h 2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8" h="267">
                <a:moveTo>
                  <a:pt x="0" y="267"/>
                </a:moveTo>
                <a:lnTo>
                  <a:pt x="267" y="0"/>
                </a:lnTo>
                <a:lnTo>
                  <a:pt x="2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5" name="Freeform 221"/>
          <xdr:cNvSpPr>
            <a:spLocks/>
          </xdr:cNvSpPr>
        </xdr:nvSpPr>
        <xdr:spPr bwMode="auto">
          <a:xfrm>
            <a:off x="268" y="812"/>
            <a:ext cx="1" cy="1"/>
          </a:xfrm>
          <a:custGeom>
            <a:avLst/>
            <a:gdLst>
              <a:gd name="T0" fmla="*/ 0 w 128"/>
              <a:gd name="T1" fmla="*/ 0 h 128"/>
              <a:gd name="T2" fmla="*/ 0 w 128"/>
              <a:gd name="T3" fmla="*/ 0 h 128"/>
              <a:gd name="T4" fmla="*/ 0 w 128"/>
              <a:gd name="T5" fmla="*/ 0 h 128"/>
              <a:gd name="T6" fmla="*/ 0 60000 65536"/>
              <a:gd name="T7" fmla="*/ 0 60000 65536"/>
              <a:gd name="T8" fmla="*/ 0 60000 65536"/>
              <a:gd name="T9" fmla="*/ 0 w 128"/>
              <a:gd name="T10" fmla="*/ 0 h 128"/>
              <a:gd name="T11" fmla="*/ 128 w 128"/>
              <a:gd name="T12" fmla="*/ 128 h 1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" h="128">
                <a:moveTo>
                  <a:pt x="0" y="128"/>
                </a:moveTo>
                <a:lnTo>
                  <a:pt x="127" y="0"/>
                </a:lnTo>
                <a:lnTo>
                  <a:pt x="1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6" name="Freeform 222"/>
          <xdr:cNvSpPr>
            <a:spLocks/>
          </xdr:cNvSpPr>
        </xdr:nvSpPr>
        <xdr:spPr bwMode="auto">
          <a:xfrm>
            <a:off x="274" y="816"/>
            <a:ext cx="1" cy="1"/>
          </a:xfrm>
          <a:custGeom>
            <a:avLst/>
            <a:gdLst>
              <a:gd name="T0" fmla="*/ 0 w 40"/>
              <a:gd name="T1" fmla="*/ 0 h 39"/>
              <a:gd name="T2" fmla="*/ 0 w 40"/>
              <a:gd name="T3" fmla="*/ 0 h 39"/>
              <a:gd name="T4" fmla="*/ 0 w 40"/>
              <a:gd name="T5" fmla="*/ 0 h 39"/>
              <a:gd name="T6" fmla="*/ 0 60000 65536"/>
              <a:gd name="T7" fmla="*/ 0 60000 65536"/>
              <a:gd name="T8" fmla="*/ 0 60000 65536"/>
              <a:gd name="T9" fmla="*/ 0 w 40"/>
              <a:gd name="T10" fmla="*/ 0 h 39"/>
              <a:gd name="T11" fmla="*/ 40 w 40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" h="39">
                <a:moveTo>
                  <a:pt x="0" y="39"/>
                </a:moveTo>
                <a:lnTo>
                  <a:pt x="39" y="0"/>
                </a:lnTo>
                <a:lnTo>
                  <a:pt x="4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7" name="Freeform 223"/>
          <xdr:cNvSpPr>
            <a:spLocks/>
          </xdr:cNvSpPr>
        </xdr:nvSpPr>
        <xdr:spPr bwMode="auto">
          <a:xfrm>
            <a:off x="280" y="820"/>
            <a:ext cx="1" cy="1"/>
          </a:xfrm>
          <a:custGeom>
            <a:avLst/>
            <a:gdLst>
              <a:gd name="T0" fmla="*/ 0 w 3"/>
              <a:gd name="T1" fmla="*/ 1 h 2"/>
              <a:gd name="T2" fmla="*/ 0 w 3"/>
              <a:gd name="T3" fmla="*/ 0 h 2"/>
              <a:gd name="T4" fmla="*/ 0 w 3"/>
              <a:gd name="T5" fmla="*/ 0 h 2"/>
              <a:gd name="T6" fmla="*/ 0 60000 65536"/>
              <a:gd name="T7" fmla="*/ 0 60000 65536"/>
              <a:gd name="T8" fmla="*/ 0 60000 65536"/>
              <a:gd name="T9" fmla="*/ 0 w 3"/>
              <a:gd name="T10" fmla="*/ 0 h 2"/>
              <a:gd name="T11" fmla="*/ 3 w 3"/>
              <a:gd name="T12" fmla="*/ 2 h 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" h="2">
                <a:moveTo>
                  <a:pt x="0" y="2"/>
                </a:moveTo>
                <a:lnTo>
                  <a:pt x="2" y="0"/>
                </a:lnTo>
                <a:lnTo>
                  <a:pt x="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228" name="Line 224"/>
          <xdr:cNvSpPr>
            <a:spLocks noChangeShapeType="1"/>
          </xdr:cNvSpPr>
        </xdr:nvSpPr>
        <xdr:spPr bwMode="auto">
          <a:xfrm>
            <a:off x="226" y="804"/>
            <a:ext cx="0" cy="65"/>
          </a:xfrm>
          <a:prstGeom prst="line">
            <a:avLst/>
          </a:prstGeom>
          <a:noFill/>
          <a:ln w="9525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2</xdr:row>
      <xdr:rowOff>47625</xdr:rowOff>
    </xdr:from>
    <xdr:to>
      <xdr:col>2</xdr:col>
      <xdr:colOff>1885950</xdr:colOff>
      <xdr:row>6</xdr:row>
      <xdr:rowOff>133350</xdr:rowOff>
    </xdr:to>
    <xdr:grpSp>
      <xdr:nvGrpSpPr>
        <xdr:cNvPr id="29153" name="Group 225"/>
        <xdr:cNvGrpSpPr>
          <a:grpSpLocks/>
        </xdr:cNvGrpSpPr>
      </xdr:nvGrpSpPr>
      <xdr:grpSpPr bwMode="auto">
        <a:xfrm>
          <a:off x="1295400" y="1047750"/>
          <a:ext cx="1838325" cy="1343025"/>
          <a:chOff x="112" y="157"/>
          <a:chExt cx="220" cy="116"/>
        </a:xfrm>
      </xdr:grpSpPr>
      <xdr:sp macro="" textlink="">
        <xdr:nvSpPr>
          <xdr:cNvPr id="30134" name="Rectangle 226"/>
          <xdr:cNvSpPr>
            <a:spLocks noChangeArrowheads="1"/>
          </xdr:cNvSpPr>
        </xdr:nvSpPr>
        <xdr:spPr bwMode="auto">
          <a:xfrm rot="-5400000">
            <a:off x="153" y="222"/>
            <a:ext cx="19" cy="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135" name="Rectangle 227"/>
          <xdr:cNvSpPr>
            <a:spLocks noChangeArrowheads="1"/>
          </xdr:cNvSpPr>
        </xdr:nvSpPr>
        <xdr:spPr bwMode="auto">
          <a:xfrm rot="1980000">
            <a:off x="267" y="190"/>
            <a:ext cx="1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9" name="Rectangle 228"/>
          <xdr:cNvSpPr>
            <a:spLocks noChangeArrowheads="1"/>
          </xdr:cNvSpPr>
        </xdr:nvSpPr>
        <xdr:spPr bwMode="auto">
          <a:xfrm>
            <a:off x="220" y="254"/>
            <a:ext cx="9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/>
                <a:ea typeface="宋体"/>
              </a:rPr>
              <a:t>b</a:t>
            </a:r>
          </a:p>
        </xdr:txBody>
      </xdr:sp>
      <xdr:sp macro="" textlink="">
        <xdr:nvSpPr>
          <xdr:cNvPr id="30137" name="Freeform 229"/>
          <xdr:cNvSpPr>
            <a:spLocks/>
          </xdr:cNvSpPr>
        </xdr:nvSpPr>
        <xdr:spPr bwMode="auto">
          <a:xfrm>
            <a:off x="134" y="265"/>
            <a:ext cx="4" cy="1"/>
          </a:xfrm>
          <a:custGeom>
            <a:avLst/>
            <a:gdLst>
              <a:gd name="T0" fmla="*/ 0 w 385"/>
              <a:gd name="T1" fmla="*/ 0 h 128"/>
              <a:gd name="T2" fmla="*/ 0 w 385"/>
              <a:gd name="T3" fmla="*/ 0 h 128"/>
              <a:gd name="T4" fmla="*/ 0 w 385"/>
              <a:gd name="T5" fmla="*/ 0 h 128"/>
              <a:gd name="T6" fmla="*/ 0 w 385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5"/>
              <a:gd name="T13" fmla="*/ 0 h 128"/>
              <a:gd name="T14" fmla="*/ 385 w 385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5" h="128">
                <a:moveTo>
                  <a:pt x="385" y="0"/>
                </a:moveTo>
                <a:lnTo>
                  <a:pt x="385" y="128"/>
                </a:lnTo>
                <a:lnTo>
                  <a:pt x="0" y="65"/>
                </a:lnTo>
                <a:lnTo>
                  <a:pt x="385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1" name="Text Box 230"/>
          <xdr:cNvSpPr txBox="1">
            <a:spLocks noChangeArrowheads="1"/>
          </xdr:cNvSpPr>
        </xdr:nvSpPr>
        <xdr:spPr bwMode="auto">
          <a:xfrm>
            <a:off x="112" y="246"/>
            <a:ext cx="21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232" name="Text Box 231"/>
          <xdr:cNvSpPr txBox="1">
            <a:spLocks noChangeArrowheads="1"/>
          </xdr:cNvSpPr>
        </xdr:nvSpPr>
        <xdr:spPr bwMode="auto">
          <a:xfrm>
            <a:off x="318" y="246"/>
            <a:ext cx="1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</xdr:txBody>
      </xdr:sp>
      <xdr:sp macro="" textlink="">
        <xdr:nvSpPr>
          <xdr:cNvPr id="233" name="Text Box 232"/>
          <xdr:cNvSpPr txBox="1">
            <a:spLocks noChangeArrowheads="1"/>
          </xdr:cNvSpPr>
        </xdr:nvSpPr>
        <xdr:spPr bwMode="auto">
          <a:xfrm>
            <a:off x="185" y="157"/>
            <a:ext cx="1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30141" name="Freeform 233"/>
          <xdr:cNvSpPr>
            <a:spLocks/>
          </xdr:cNvSpPr>
        </xdr:nvSpPr>
        <xdr:spPr bwMode="auto">
          <a:xfrm>
            <a:off x="138" y="185"/>
            <a:ext cx="59" cy="68"/>
          </a:xfrm>
          <a:custGeom>
            <a:avLst/>
            <a:gdLst>
              <a:gd name="T0" fmla="*/ 0 w 7402"/>
              <a:gd name="T1" fmla="*/ 0 h 8444"/>
              <a:gd name="T2" fmla="*/ 0 w 7402"/>
              <a:gd name="T3" fmla="*/ 0 h 8444"/>
              <a:gd name="T4" fmla="*/ 0 w 7402"/>
              <a:gd name="T5" fmla="*/ 0 h 8444"/>
              <a:gd name="T6" fmla="*/ 0 60000 65536"/>
              <a:gd name="T7" fmla="*/ 0 60000 65536"/>
              <a:gd name="T8" fmla="*/ 0 60000 65536"/>
              <a:gd name="T9" fmla="*/ 0 w 7402"/>
              <a:gd name="T10" fmla="*/ 0 h 8444"/>
              <a:gd name="T11" fmla="*/ 7402 w 7402"/>
              <a:gd name="T12" fmla="*/ 8444 h 84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402" h="8444">
                <a:moveTo>
                  <a:pt x="7402" y="0"/>
                </a:moveTo>
                <a:lnTo>
                  <a:pt x="0" y="8444"/>
                </a:lnTo>
                <a:lnTo>
                  <a:pt x="1" y="8444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2" name="Freeform 234"/>
          <xdr:cNvSpPr>
            <a:spLocks/>
          </xdr:cNvSpPr>
        </xdr:nvSpPr>
        <xdr:spPr bwMode="auto">
          <a:xfrm>
            <a:off x="138" y="253"/>
            <a:ext cx="171" cy="1"/>
          </a:xfrm>
          <a:custGeom>
            <a:avLst/>
            <a:gdLst>
              <a:gd name="T0" fmla="*/ 0 w 21467"/>
              <a:gd name="T1" fmla="*/ 0 h 1"/>
              <a:gd name="T2" fmla="*/ 0 w 21467"/>
              <a:gd name="T3" fmla="*/ 0 h 1"/>
              <a:gd name="T4" fmla="*/ 0 w 21467"/>
              <a:gd name="T5" fmla="*/ 0 h 1"/>
              <a:gd name="T6" fmla="*/ 0 60000 65536"/>
              <a:gd name="T7" fmla="*/ 0 60000 65536"/>
              <a:gd name="T8" fmla="*/ 0 60000 65536"/>
              <a:gd name="T9" fmla="*/ 0 w 21467"/>
              <a:gd name="T10" fmla="*/ 0 h 1"/>
              <a:gd name="T11" fmla="*/ 21467 w 2146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467" h="1">
                <a:moveTo>
                  <a:pt x="0" y="0"/>
                </a:moveTo>
                <a:lnTo>
                  <a:pt x="21466" y="0"/>
                </a:lnTo>
                <a:lnTo>
                  <a:pt x="21467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3" name="Freeform 235"/>
          <xdr:cNvSpPr>
            <a:spLocks/>
          </xdr:cNvSpPr>
        </xdr:nvSpPr>
        <xdr:spPr bwMode="auto">
          <a:xfrm>
            <a:off x="197" y="185"/>
            <a:ext cx="112" cy="68"/>
          </a:xfrm>
          <a:custGeom>
            <a:avLst/>
            <a:gdLst>
              <a:gd name="T0" fmla="*/ 0 w 14064"/>
              <a:gd name="T1" fmla="*/ 0 h 8444"/>
              <a:gd name="T2" fmla="*/ 0 w 14064"/>
              <a:gd name="T3" fmla="*/ 0 h 8444"/>
              <a:gd name="T4" fmla="*/ 0 w 14064"/>
              <a:gd name="T5" fmla="*/ 0 h 8444"/>
              <a:gd name="T6" fmla="*/ 0 60000 65536"/>
              <a:gd name="T7" fmla="*/ 0 60000 65536"/>
              <a:gd name="T8" fmla="*/ 0 60000 65536"/>
              <a:gd name="T9" fmla="*/ 0 w 14064"/>
              <a:gd name="T10" fmla="*/ 0 h 8444"/>
              <a:gd name="T11" fmla="*/ 14064 w 14064"/>
              <a:gd name="T12" fmla="*/ 8444 h 84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64" h="8444">
                <a:moveTo>
                  <a:pt x="14064" y="844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4" name="Freeform 236"/>
          <xdr:cNvSpPr>
            <a:spLocks/>
          </xdr:cNvSpPr>
        </xdr:nvSpPr>
        <xdr:spPr bwMode="auto">
          <a:xfrm>
            <a:off x="197" y="173"/>
            <a:ext cx="7" cy="11"/>
          </a:xfrm>
          <a:custGeom>
            <a:avLst/>
            <a:gdLst>
              <a:gd name="T0" fmla="*/ 0 w 779"/>
              <a:gd name="T1" fmla="*/ 0 h 1283"/>
              <a:gd name="T2" fmla="*/ 0 w 779"/>
              <a:gd name="T3" fmla="*/ 0 h 1283"/>
              <a:gd name="T4" fmla="*/ 0 w 779"/>
              <a:gd name="T5" fmla="*/ 0 h 1283"/>
              <a:gd name="T6" fmla="*/ 0 60000 65536"/>
              <a:gd name="T7" fmla="*/ 0 60000 65536"/>
              <a:gd name="T8" fmla="*/ 0 60000 65536"/>
              <a:gd name="T9" fmla="*/ 0 w 779"/>
              <a:gd name="T10" fmla="*/ 0 h 1283"/>
              <a:gd name="T11" fmla="*/ 779 w 779"/>
              <a:gd name="T12" fmla="*/ 1283 h 128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9" h="1283">
                <a:moveTo>
                  <a:pt x="0" y="1283"/>
                </a:moveTo>
                <a:lnTo>
                  <a:pt x="778" y="0"/>
                </a:lnTo>
                <a:lnTo>
                  <a:pt x="77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5" name="Freeform 237"/>
          <xdr:cNvSpPr>
            <a:spLocks/>
          </xdr:cNvSpPr>
        </xdr:nvSpPr>
        <xdr:spPr bwMode="auto">
          <a:xfrm>
            <a:off x="310" y="241"/>
            <a:ext cx="6" cy="11"/>
          </a:xfrm>
          <a:custGeom>
            <a:avLst/>
            <a:gdLst>
              <a:gd name="T0" fmla="*/ 0 w 779"/>
              <a:gd name="T1" fmla="*/ 0 h 1283"/>
              <a:gd name="T2" fmla="*/ 0 w 779"/>
              <a:gd name="T3" fmla="*/ 0 h 1283"/>
              <a:gd name="T4" fmla="*/ 0 w 779"/>
              <a:gd name="T5" fmla="*/ 0 h 1283"/>
              <a:gd name="T6" fmla="*/ 0 60000 65536"/>
              <a:gd name="T7" fmla="*/ 0 60000 65536"/>
              <a:gd name="T8" fmla="*/ 0 60000 65536"/>
              <a:gd name="T9" fmla="*/ 0 w 779"/>
              <a:gd name="T10" fmla="*/ 0 h 1283"/>
              <a:gd name="T11" fmla="*/ 779 w 779"/>
              <a:gd name="T12" fmla="*/ 1283 h 128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9" h="1283">
                <a:moveTo>
                  <a:pt x="0" y="1283"/>
                </a:moveTo>
                <a:lnTo>
                  <a:pt x="778" y="0"/>
                </a:lnTo>
                <a:lnTo>
                  <a:pt x="77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6" name="Freeform 238"/>
          <xdr:cNvSpPr>
            <a:spLocks/>
          </xdr:cNvSpPr>
        </xdr:nvSpPr>
        <xdr:spPr bwMode="auto">
          <a:xfrm>
            <a:off x="205" y="178"/>
            <a:ext cx="50" cy="30"/>
          </a:xfrm>
          <a:custGeom>
            <a:avLst/>
            <a:gdLst>
              <a:gd name="T0" fmla="*/ 0 w 6284"/>
              <a:gd name="T1" fmla="*/ 0 h 3773"/>
              <a:gd name="T2" fmla="*/ 0 w 6284"/>
              <a:gd name="T3" fmla="*/ 0 h 3773"/>
              <a:gd name="T4" fmla="*/ 0 w 6284"/>
              <a:gd name="T5" fmla="*/ 0 h 3773"/>
              <a:gd name="T6" fmla="*/ 0 60000 65536"/>
              <a:gd name="T7" fmla="*/ 0 60000 65536"/>
              <a:gd name="T8" fmla="*/ 0 60000 65536"/>
              <a:gd name="T9" fmla="*/ 0 w 6284"/>
              <a:gd name="T10" fmla="*/ 0 h 3773"/>
              <a:gd name="T11" fmla="*/ 6284 w 6284"/>
              <a:gd name="T12" fmla="*/ 3773 h 37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84" h="3773">
                <a:moveTo>
                  <a:pt x="0" y="0"/>
                </a:moveTo>
                <a:lnTo>
                  <a:pt x="6283" y="3773"/>
                </a:lnTo>
                <a:lnTo>
                  <a:pt x="6284" y="377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7" name="Freeform 239"/>
          <xdr:cNvSpPr>
            <a:spLocks/>
          </xdr:cNvSpPr>
        </xdr:nvSpPr>
        <xdr:spPr bwMode="auto">
          <a:xfrm>
            <a:off x="262" y="212"/>
            <a:ext cx="50" cy="30"/>
          </a:xfrm>
          <a:custGeom>
            <a:avLst/>
            <a:gdLst>
              <a:gd name="T0" fmla="*/ 0 w 6284"/>
              <a:gd name="T1" fmla="*/ 0 h 3774"/>
              <a:gd name="T2" fmla="*/ 0 w 6284"/>
              <a:gd name="T3" fmla="*/ 0 h 3774"/>
              <a:gd name="T4" fmla="*/ 0 w 6284"/>
              <a:gd name="T5" fmla="*/ 0 h 3774"/>
              <a:gd name="T6" fmla="*/ 0 60000 65536"/>
              <a:gd name="T7" fmla="*/ 0 60000 65536"/>
              <a:gd name="T8" fmla="*/ 0 60000 65536"/>
              <a:gd name="T9" fmla="*/ 0 w 6284"/>
              <a:gd name="T10" fmla="*/ 0 h 3774"/>
              <a:gd name="T11" fmla="*/ 6284 w 6284"/>
              <a:gd name="T12" fmla="*/ 3774 h 377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84" h="3774">
                <a:moveTo>
                  <a:pt x="6284" y="377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48" name="Freeform 240"/>
          <xdr:cNvSpPr>
            <a:spLocks/>
          </xdr:cNvSpPr>
        </xdr:nvSpPr>
        <xdr:spPr bwMode="auto">
          <a:xfrm>
            <a:off x="202" y="176"/>
            <a:ext cx="3" cy="2"/>
          </a:xfrm>
          <a:custGeom>
            <a:avLst/>
            <a:gdLst>
              <a:gd name="T0" fmla="*/ 0 w 361"/>
              <a:gd name="T1" fmla="*/ 0 h 252"/>
              <a:gd name="T2" fmla="*/ 0 w 361"/>
              <a:gd name="T3" fmla="*/ 0 h 252"/>
              <a:gd name="T4" fmla="*/ 0 w 361"/>
              <a:gd name="T5" fmla="*/ 0 h 252"/>
              <a:gd name="T6" fmla="*/ 0 w 361"/>
              <a:gd name="T7" fmla="*/ 0 h 252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52"/>
              <a:gd name="T14" fmla="*/ 361 w 361"/>
              <a:gd name="T15" fmla="*/ 252 h 2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52">
                <a:moveTo>
                  <a:pt x="361" y="143"/>
                </a:moveTo>
                <a:lnTo>
                  <a:pt x="296" y="252"/>
                </a:lnTo>
                <a:lnTo>
                  <a:pt x="0" y="0"/>
                </a:lnTo>
                <a:lnTo>
                  <a:pt x="361" y="143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49" name="Freeform 241"/>
          <xdr:cNvSpPr>
            <a:spLocks/>
          </xdr:cNvSpPr>
        </xdr:nvSpPr>
        <xdr:spPr bwMode="auto">
          <a:xfrm>
            <a:off x="202" y="176"/>
            <a:ext cx="3" cy="2"/>
          </a:xfrm>
          <a:custGeom>
            <a:avLst/>
            <a:gdLst>
              <a:gd name="T0" fmla="*/ 0 w 361"/>
              <a:gd name="T1" fmla="*/ 0 h 252"/>
              <a:gd name="T2" fmla="*/ 0 w 361"/>
              <a:gd name="T3" fmla="*/ 0 h 252"/>
              <a:gd name="T4" fmla="*/ 0 w 361"/>
              <a:gd name="T5" fmla="*/ 0 h 252"/>
              <a:gd name="T6" fmla="*/ 0 w 361"/>
              <a:gd name="T7" fmla="*/ 0 h 252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52"/>
              <a:gd name="T14" fmla="*/ 361 w 361"/>
              <a:gd name="T15" fmla="*/ 252 h 2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52">
                <a:moveTo>
                  <a:pt x="361" y="143"/>
                </a:moveTo>
                <a:lnTo>
                  <a:pt x="296" y="252"/>
                </a:lnTo>
                <a:lnTo>
                  <a:pt x="0" y="0"/>
                </a:lnTo>
                <a:lnTo>
                  <a:pt x="361" y="14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0" name="Freeform 242"/>
          <xdr:cNvSpPr>
            <a:spLocks/>
          </xdr:cNvSpPr>
        </xdr:nvSpPr>
        <xdr:spPr bwMode="auto">
          <a:xfrm>
            <a:off x="312" y="242"/>
            <a:ext cx="2" cy="2"/>
          </a:xfrm>
          <a:custGeom>
            <a:avLst/>
            <a:gdLst>
              <a:gd name="T0" fmla="*/ 0 w 361"/>
              <a:gd name="T1" fmla="*/ 0 h 252"/>
              <a:gd name="T2" fmla="*/ 0 w 361"/>
              <a:gd name="T3" fmla="*/ 0 h 252"/>
              <a:gd name="T4" fmla="*/ 0 w 361"/>
              <a:gd name="T5" fmla="*/ 0 h 252"/>
              <a:gd name="T6" fmla="*/ 0 w 361"/>
              <a:gd name="T7" fmla="*/ 0 h 252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52"/>
              <a:gd name="T14" fmla="*/ 361 w 361"/>
              <a:gd name="T15" fmla="*/ 252 h 2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52">
                <a:moveTo>
                  <a:pt x="65" y="0"/>
                </a:moveTo>
                <a:lnTo>
                  <a:pt x="0" y="109"/>
                </a:lnTo>
                <a:lnTo>
                  <a:pt x="361" y="252"/>
                </a:lnTo>
                <a:lnTo>
                  <a:pt x="65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51" name="Freeform 243"/>
          <xdr:cNvSpPr>
            <a:spLocks/>
          </xdr:cNvSpPr>
        </xdr:nvSpPr>
        <xdr:spPr bwMode="auto">
          <a:xfrm>
            <a:off x="312" y="242"/>
            <a:ext cx="2" cy="2"/>
          </a:xfrm>
          <a:custGeom>
            <a:avLst/>
            <a:gdLst>
              <a:gd name="T0" fmla="*/ 0 w 361"/>
              <a:gd name="T1" fmla="*/ 0 h 252"/>
              <a:gd name="T2" fmla="*/ 0 w 361"/>
              <a:gd name="T3" fmla="*/ 0 h 252"/>
              <a:gd name="T4" fmla="*/ 0 w 361"/>
              <a:gd name="T5" fmla="*/ 0 h 252"/>
              <a:gd name="T6" fmla="*/ 0 w 361"/>
              <a:gd name="T7" fmla="*/ 0 h 252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52"/>
              <a:gd name="T14" fmla="*/ 361 w 361"/>
              <a:gd name="T15" fmla="*/ 252 h 2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52">
                <a:moveTo>
                  <a:pt x="65" y="0"/>
                </a:moveTo>
                <a:lnTo>
                  <a:pt x="0" y="109"/>
                </a:lnTo>
                <a:lnTo>
                  <a:pt x="361" y="252"/>
                </a:lnTo>
                <a:lnTo>
                  <a:pt x="6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2" name="Line 244"/>
          <xdr:cNvSpPr>
            <a:spLocks noChangeShapeType="1"/>
          </xdr:cNvSpPr>
        </xdr:nvSpPr>
        <xdr:spPr bwMode="auto">
          <a:xfrm>
            <a:off x="197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53" name="Line 245"/>
          <xdr:cNvSpPr>
            <a:spLocks noChangeShapeType="1"/>
          </xdr:cNvSpPr>
        </xdr:nvSpPr>
        <xdr:spPr bwMode="auto">
          <a:xfrm>
            <a:off x="309" y="25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54" name="Line 246"/>
          <xdr:cNvSpPr>
            <a:spLocks noChangeShapeType="1"/>
          </xdr:cNvSpPr>
        </xdr:nvSpPr>
        <xdr:spPr bwMode="auto">
          <a:xfrm>
            <a:off x="314" y="24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55" name="Freeform 247"/>
          <xdr:cNvSpPr>
            <a:spLocks/>
          </xdr:cNvSpPr>
        </xdr:nvSpPr>
        <xdr:spPr bwMode="auto">
          <a:xfrm>
            <a:off x="187" y="176"/>
            <a:ext cx="9" cy="8"/>
          </a:xfrm>
          <a:custGeom>
            <a:avLst/>
            <a:gdLst>
              <a:gd name="T0" fmla="*/ 0 w 1167"/>
              <a:gd name="T1" fmla="*/ 0 h 1013"/>
              <a:gd name="T2" fmla="*/ 0 w 1167"/>
              <a:gd name="T3" fmla="*/ 0 h 1013"/>
              <a:gd name="T4" fmla="*/ 0 w 1167"/>
              <a:gd name="T5" fmla="*/ 0 h 1013"/>
              <a:gd name="T6" fmla="*/ 0 60000 65536"/>
              <a:gd name="T7" fmla="*/ 0 60000 65536"/>
              <a:gd name="T8" fmla="*/ 0 60000 65536"/>
              <a:gd name="T9" fmla="*/ 0 w 1167"/>
              <a:gd name="T10" fmla="*/ 0 h 1013"/>
              <a:gd name="T11" fmla="*/ 1167 w 1167"/>
              <a:gd name="T12" fmla="*/ 1013 h 10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67" h="1013">
                <a:moveTo>
                  <a:pt x="1167" y="101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6" name="Freeform 248"/>
          <xdr:cNvSpPr>
            <a:spLocks/>
          </xdr:cNvSpPr>
        </xdr:nvSpPr>
        <xdr:spPr bwMode="auto">
          <a:xfrm>
            <a:off x="127" y="244"/>
            <a:ext cx="10" cy="8"/>
          </a:xfrm>
          <a:custGeom>
            <a:avLst/>
            <a:gdLst>
              <a:gd name="T0" fmla="*/ 0 w 1168"/>
              <a:gd name="T1" fmla="*/ 0 h 1013"/>
              <a:gd name="T2" fmla="*/ 0 w 1168"/>
              <a:gd name="T3" fmla="*/ 0 h 1013"/>
              <a:gd name="T4" fmla="*/ 0 w 1168"/>
              <a:gd name="T5" fmla="*/ 0 h 1013"/>
              <a:gd name="T6" fmla="*/ 0 60000 65536"/>
              <a:gd name="T7" fmla="*/ 0 60000 65536"/>
              <a:gd name="T8" fmla="*/ 0 60000 65536"/>
              <a:gd name="T9" fmla="*/ 0 w 1168"/>
              <a:gd name="T10" fmla="*/ 0 h 1013"/>
              <a:gd name="T11" fmla="*/ 1168 w 1168"/>
              <a:gd name="T12" fmla="*/ 1013 h 10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68" h="1013">
                <a:moveTo>
                  <a:pt x="1168" y="101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7" name="Freeform 249"/>
          <xdr:cNvSpPr>
            <a:spLocks/>
          </xdr:cNvSpPr>
        </xdr:nvSpPr>
        <xdr:spPr bwMode="auto">
          <a:xfrm>
            <a:off x="163" y="180"/>
            <a:ext cx="24" cy="28"/>
          </a:xfrm>
          <a:custGeom>
            <a:avLst/>
            <a:gdLst>
              <a:gd name="T0" fmla="*/ 0 w 3029"/>
              <a:gd name="T1" fmla="*/ 0 h 3455"/>
              <a:gd name="T2" fmla="*/ 0 w 3029"/>
              <a:gd name="T3" fmla="*/ 0 h 3455"/>
              <a:gd name="T4" fmla="*/ 0 w 3029"/>
              <a:gd name="T5" fmla="*/ 0 h 3455"/>
              <a:gd name="T6" fmla="*/ 0 60000 65536"/>
              <a:gd name="T7" fmla="*/ 0 60000 65536"/>
              <a:gd name="T8" fmla="*/ 0 60000 65536"/>
              <a:gd name="T9" fmla="*/ 0 w 3029"/>
              <a:gd name="T10" fmla="*/ 0 h 3455"/>
              <a:gd name="T11" fmla="*/ 3029 w 3029"/>
              <a:gd name="T12" fmla="*/ 3455 h 34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29" h="3455">
                <a:moveTo>
                  <a:pt x="3029" y="0"/>
                </a:moveTo>
                <a:lnTo>
                  <a:pt x="0" y="3455"/>
                </a:lnTo>
                <a:lnTo>
                  <a:pt x="1" y="345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8" name="Freeform 250"/>
          <xdr:cNvSpPr>
            <a:spLocks/>
          </xdr:cNvSpPr>
        </xdr:nvSpPr>
        <xdr:spPr bwMode="auto">
          <a:xfrm>
            <a:off x="132" y="216"/>
            <a:ext cx="24" cy="28"/>
          </a:xfrm>
          <a:custGeom>
            <a:avLst/>
            <a:gdLst>
              <a:gd name="T0" fmla="*/ 0 w 3031"/>
              <a:gd name="T1" fmla="*/ 0 h 3456"/>
              <a:gd name="T2" fmla="*/ 0 w 3031"/>
              <a:gd name="T3" fmla="*/ 0 h 3456"/>
              <a:gd name="T4" fmla="*/ 0 w 3031"/>
              <a:gd name="T5" fmla="*/ 0 h 3456"/>
              <a:gd name="T6" fmla="*/ 0 60000 65536"/>
              <a:gd name="T7" fmla="*/ 0 60000 65536"/>
              <a:gd name="T8" fmla="*/ 0 60000 65536"/>
              <a:gd name="T9" fmla="*/ 0 w 3031"/>
              <a:gd name="T10" fmla="*/ 0 h 3456"/>
              <a:gd name="T11" fmla="*/ 3031 w 3031"/>
              <a:gd name="T12" fmla="*/ 3456 h 34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31" h="3456">
                <a:moveTo>
                  <a:pt x="0" y="3456"/>
                </a:moveTo>
                <a:lnTo>
                  <a:pt x="3030" y="0"/>
                </a:lnTo>
                <a:lnTo>
                  <a:pt x="303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59" name="Freeform 251"/>
          <xdr:cNvSpPr>
            <a:spLocks/>
          </xdr:cNvSpPr>
        </xdr:nvSpPr>
        <xdr:spPr bwMode="auto">
          <a:xfrm>
            <a:off x="187" y="178"/>
            <a:ext cx="2" cy="2"/>
          </a:xfrm>
          <a:custGeom>
            <a:avLst/>
            <a:gdLst>
              <a:gd name="T0" fmla="*/ 0 w 300"/>
              <a:gd name="T1" fmla="*/ 0 h 329"/>
              <a:gd name="T2" fmla="*/ 0 w 300"/>
              <a:gd name="T3" fmla="*/ 0 h 329"/>
              <a:gd name="T4" fmla="*/ 0 w 300"/>
              <a:gd name="T5" fmla="*/ 0 h 329"/>
              <a:gd name="T6" fmla="*/ 0 w 300"/>
              <a:gd name="T7" fmla="*/ 0 h 329"/>
              <a:gd name="T8" fmla="*/ 0 60000 65536"/>
              <a:gd name="T9" fmla="*/ 0 60000 65536"/>
              <a:gd name="T10" fmla="*/ 0 60000 65536"/>
              <a:gd name="T11" fmla="*/ 0 60000 65536"/>
              <a:gd name="T12" fmla="*/ 0 w 300"/>
              <a:gd name="T13" fmla="*/ 0 h 329"/>
              <a:gd name="T14" fmla="*/ 300 w 300"/>
              <a:gd name="T15" fmla="*/ 329 h 3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0" h="329">
                <a:moveTo>
                  <a:pt x="0" y="246"/>
                </a:moveTo>
                <a:lnTo>
                  <a:pt x="96" y="329"/>
                </a:lnTo>
                <a:lnTo>
                  <a:pt x="300" y="0"/>
                </a:lnTo>
                <a:lnTo>
                  <a:pt x="0" y="246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60" name="Freeform 252"/>
          <xdr:cNvSpPr>
            <a:spLocks/>
          </xdr:cNvSpPr>
        </xdr:nvSpPr>
        <xdr:spPr bwMode="auto">
          <a:xfrm>
            <a:off x="187" y="178"/>
            <a:ext cx="2" cy="2"/>
          </a:xfrm>
          <a:custGeom>
            <a:avLst/>
            <a:gdLst>
              <a:gd name="T0" fmla="*/ 0 w 300"/>
              <a:gd name="T1" fmla="*/ 0 h 329"/>
              <a:gd name="T2" fmla="*/ 0 w 300"/>
              <a:gd name="T3" fmla="*/ 0 h 329"/>
              <a:gd name="T4" fmla="*/ 0 w 300"/>
              <a:gd name="T5" fmla="*/ 0 h 329"/>
              <a:gd name="T6" fmla="*/ 0 w 300"/>
              <a:gd name="T7" fmla="*/ 0 h 329"/>
              <a:gd name="T8" fmla="*/ 0 60000 65536"/>
              <a:gd name="T9" fmla="*/ 0 60000 65536"/>
              <a:gd name="T10" fmla="*/ 0 60000 65536"/>
              <a:gd name="T11" fmla="*/ 0 60000 65536"/>
              <a:gd name="T12" fmla="*/ 0 w 300"/>
              <a:gd name="T13" fmla="*/ 0 h 329"/>
              <a:gd name="T14" fmla="*/ 300 w 300"/>
              <a:gd name="T15" fmla="*/ 329 h 3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0" h="329">
                <a:moveTo>
                  <a:pt x="0" y="246"/>
                </a:moveTo>
                <a:lnTo>
                  <a:pt x="96" y="329"/>
                </a:lnTo>
                <a:lnTo>
                  <a:pt x="300" y="0"/>
                </a:lnTo>
                <a:lnTo>
                  <a:pt x="0" y="24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61" name="Freeform 253"/>
          <xdr:cNvSpPr>
            <a:spLocks/>
          </xdr:cNvSpPr>
        </xdr:nvSpPr>
        <xdr:spPr bwMode="auto">
          <a:xfrm>
            <a:off x="130" y="243"/>
            <a:ext cx="2" cy="3"/>
          </a:xfrm>
          <a:custGeom>
            <a:avLst/>
            <a:gdLst>
              <a:gd name="T0" fmla="*/ 0 w 301"/>
              <a:gd name="T1" fmla="*/ 0 h 330"/>
              <a:gd name="T2" fmla="*/ 0 w 301"/>
              <a:gd name="T3" fmla="*/ 0 h 330"/>
              <a:gd name="T4" fmla="*/ 0 w 301"/>
              <a:gd name="T5" fmla="*/ 0 h 330"/>
              <a:gd name="T6" fmla="*/ 0 w 301"/>
              <a:gd name="T7" fmla="*/ 0 h 330"/>
              <a:gd name="T8" fmla="*/ 0 60000 65536"/>
              <a:gd name="T9" fmla="*/ 0 60000 65536"/>
              <a:gd name="T10" fmla="*/ 0 60000 65536"/>
              <a:gd name="T11" fmla="*/ 0 60000 65536"/>
              <a:gd name="T12" fmla="*/ 0 w 301"/>
              <a:gd name="T13" fmla="*/ 0 h 330"/>
              <a:gd name="T14" fmla="*/ 301 w 301"/>
              <a:gd name="T15" fmla="*/ 330 h 33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1" h="330">
                <a:moveTo>
                  <a:pt x="204" y="0"/>
                </a:moveTo>
                <a:lnTo>
                  <a:pt x="301" y="84"/>
                </a:lnTo>
                <a:lnTo>
                  <a:pt x="0" y="330"/>
                </a:lnTo>
                <a:lnTo>
                  <a:pt x="20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62" name="Freeform 254"/>
          <xdr:cNvSpPr>
            <a:spLocks/>
          </xdr:cNvSpPr>
        </xdr:nvSpPr>
        <xdr:spPr bwMode="auto">
          <a:xfrm>
            <a:off x="130" y="243"/>
            <a:ext cx="2" cy="3"/>
          </a:xfrm>
          <a:custGeom>
            <a:avLst/>
            <a:gdLst>
              <a:gd name="T0" fmla="*/ 0 w 301"/>
              <a:gd name="T1" fmla="*/ 0 h 330"/>
              <a:gd name="T2" fmla="*/ 0 w 301"/>
              <a:gd name="T3" fmla="*/ 0 h 330"/>
              <a:gd name="T4" fmla="*/ 0 w 301"/>
              <a:gd name="T5" fmla="*/ 0 h 330"/>
              <a:gd name="T6" fmla="*/ 0 w 301"/>
              <a:gd name="T7" fmla="*/ 0 h 330"/>
              <a:gd name="T8" fmla="*/ 0 60000 65536"/>
              <a:gd name="T9" fmla="*/ 0 60000 65536"/>
              <a:gd name="T10" fmla="*/ 0 60000 65536"/>
              <a:gd name="T11" fmla="*/ 0 60000 65536"/>
              <a:gd name="T12" fmla="*/ 0 w 301"/>
              <a:gd name="T13" fmla="*/ 0 h 330"/>
              <a:gd name="T14" fmla="*/ 301 w 301"/>
              <a:gd name="T15" fmla="*/ 330 h 33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1" h="330">
                <a:moveTo>
                  <a:pt x="204" y="0"/>
                </a:moveTo>
                <a:lnTo>
                  <a:pt x="301" y="84"/>
                </a:lnTo>
                <a:lnTo>
                  <a:pt x="0" y="330"/>
                </a:lnTo>
                <a:lnTo>
                  <a:pt x="20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63" name="Freeform 255"/>
          <xdr:cNvSpPr>
            <a:spLocks/>
          </xdr:cNvSpPr>
        </xdr:nvSpPr>
        <xdr:spPr bwMode="auto">
          <a:xfrm>
            <a:off x="160" y="214"/>
            <a:ext cx="1" cy="1"/>
          </a:xfrm>
          <a:custGeom>
            <a:avLst/>
            <a:gdLst>
              <a:gd name="T0" fmla="*/ 0 w 114"/>
              <a:gd name="T1" fmla="*/ 0 h 113"/>
              <a:gd name="T2" fmla="*/ 0 w 114"/>
              <a:gd name="T3" fmla="*/ 0 h 113"/>
              <a:gd name="T4" fmla="*/ 0 w 114"/>
              <a:gd name="T5" fmla="*/ 0 h 113"/>
              <a:gd name="T6" fmla="*/ 0 60000 65536"/>
              <a:gd name="T7" fmla="*/ 0 60000 65536"/>
              <a:gd name="T8" fmla="*/ 0 60000 65536"/>
              <a:gd name="T9" fmla="*/ 0 w 114"/>
              <a:gd name="T10" fmla="*/ 0 h 113"/>
              <a:gd name="T11" fmla="*/ 114 w 114"/>
              <a:gd name="T12" fmla="*/ 113 h 1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4" h="113">
                <a:moveTo>
                  <a:pt x="0" y="0"/>
                </a:moveTo>
                <a:lnTo>
                  <a:pt x="113" y="113"/>
                </a:lnTo>
                <a:lnTo>
                  <a:pt x="114" y="11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64" name="Line 256"/>
          <xdr:cNvSpPr>
            <a:spLocks noChangeShapeType="1"/>
          </xdr:cNvSpPr>
        </xdr:nvSpPr>
        <xdr:spPr bwMode="auto">
          <a:xfrm>
            <a:off x="197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5" name="Line 257"/>
          <xdr:cNvSpPr>
            <a:spLocks noChangeShapeType="1"/>
          </xdr:cNvSpPr>
        </xdr:nvSpPr>
        <xdr:spPr bwMode="auto">
          <a:xfrm>
            <a:off x="138" y="25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6" name="Line 258"/>
          <xdr:cNvSpPr>
            <a:spLocks noChangeShapeType="1"/>
          </xdr:cNvSpPr>
        </xdr:nvSpPr>
        <xdr:spPr bwMode="auto">
          <a:xfrm>
            <a:off x="130" y="246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7" name="Freeform 259"/>
          <xdr:cNvSpPr>
            <a:spLocks/>
          </xdr:cNvSpPr>
        </xdr:nvSpPr>
        <xdr:spPr bwMode="auto">
          <a:xfrm>
            <a:off x="138" y="254"/>
            <a:ext cx="1" cy="12"/>
          </a:xfrm>
          <a:custGeom>
            <a:avLst/>
            <a:gdLst>
              <a:gd name="T0" fmla="*/ 0 w 1"/>
              <a:gd name="T1" fmla="*/ 0 h 1546"/>
              <a:gd name="T2" fmla="*/ 0 w 1"/>
              <a:gd name="T3" fmla="*/ 0 h 1546"/>
              <a:gd name="T4" fmla="*/ 1 w 1"/>
              <a:gd name="T5" fmla="*/ 0 h 1546"/>
              <a:gd name="T6" fmla="*/ 0 60000 65536"/>
              <a:gd name="T7" fmla="*/ 0 60000 65536"/>
              <a:gd name="T8" fmla="*/ 0 60000 65536"/>
              <a:gd name="T9" fmla="*/ 0 w 1"/>
              <a:gd name="T10" fmla="*/ 0 h 1546"/>
              <a:gd name="T11" fmla="*/ 1 w 1"/>
              <a:gd name="T12" fmla="*/ 1546 h 154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546">
                <a:moveTo>
                  <a:pt x="0" y="0"/>
                </a:moveTo>
                <a:lnTo>
                  <a:pt x="0" y="1546"/>
                </a:lnTo>
                <a:lnTo>
                  <a:pt x="1" y="154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68" name="Freeform 260"/>
          <xdr:cNvSpPr>
            <a:spLocks/>
          </xdr:cNvSpPr>
        </xdr:nvSpPr>
        <xdr:spPr bwMode="auto">
          <a:xfrm>
            <a:off x="309" y="254"/>
            <a:ext cx="1" cy="12"/>
          </a:xfrm>
          <a:custGeom>
            <a:avLst/>
            <a:gdLst>
              <a:gd name="T0" fmla="*/ 0 w 1"/>
              <a:gd name="T1" fmla="*/ 0 h 1546"/>
              <a:gd name="T2" fmla="*/ 0 w 1"/>
              <a:gd name="T3" fmla="*/ 0 h 1546"/>
              <a:gd name="T4" fmla="*/ 1 w 1"/>
              <a:gd name="T5" fmla="*/ 0 h 1546"/>
              <a:gd name="T6" fmla="*/ 0 60000 65536"/>
              <a:gd name="T7" fmla="*/ 0 60000 65536"/>
              <a:gd name="T8" fmla="*/ 0 60000 65536"/>
              <a:gd name="T9" fmla="*/ 0 w 1"/>
              <a:gd name="T10" fmla="*/ 0 h 1546"/>
              <a:gd name="T11" fmla="*/ 1 w 1"/>
              <a:gd name="T12" fmla="*/ 1546 h 154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546">
                <a:moveTo>
                  <a:pt x="0" y="0"/>
                </a:moveTo>
                <a:lnTo>
                  <a:pt x="0" y="1546"/>
                </a:lnTo>
                <a:lnTo>
                  <a:pt x="1" y="154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69" name="Freeform 261"/>
          <xdr:cNvSpPr>
            <a:spLocks/>
          </xdr:cNvSpPr>
        </xdr:nvSpPr>
        <xdr:spPr bwMode="auto">
          <a:xfrm>
            <a:off x="141" y="263"/>
            <a:ext cx="79" cy="1"/>
          </a:xfrm>
          <a:custGeom>
            <a:avLst/>
            <a:gdLst>
              <a:gd name="T0" fmla="*/ 0 w 9931"/>
              <a:gd name="T1" fmla="*/ 0 h 1"/>
              <a:gd name="T2" fmla="*/ 0 w 9931"/>
              <a:gd name="T3" fmla="*/ 0 h 1"/>
              <a:gd name="T4" fmla="*/ 0 w 9931"/>
              <a:gd name="T5" fmla="*/ 0 h 1"/>
              <a:gd name="T6" fmla="*/ 0 60000 65536"/>
              <a:gd name="T7" fmla="*/ 0 60000 65536"/>
              <a:gd name="T8" fmla="*/ 0 60000 65536"/>
              <a:gd name="T9" fmla="*/ 0 w 9931"/>
              <a:gd name="T10" fmla="*/ 0 h 1"/>
              <a:gd name="T11" fmla="*/ 9931 w 993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931" h="1">
                <a:moveTo>
                  <a:pt x="0" y="0"/>
                </a:moveTo>
                <a:lnTo>
                  <a:pt x="9930" y="0"/>
                </a:lnTo>
                <a:lnTo>
                  <a:pt x="993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70" name="Freeform 262"/>
          <xdr:cNvSpPr>
            <a:spLocks/>
          </xdr:cNvSpPr>
        </xdr:nvSpPr>
        <xdr:spPr bwMode="auto">
          <a:xfrm>
            <a:off x="227" y="263"/>
            <a:ext cx="79" cy="1"/>
          </a:xfrm>
          <a:custGeom>
            <a:avLst/>
            <a:gdLst>
              <a:gd name="T0" fmla="*/ 0 w 9931"/>
              <a:gd name="T1" fmla="*/ 0 h 1"/>
              <a:gd name="T2" fmla="*/ 0 w 9931"/>
              <a:gd name="T3" fmla="*/ 0 h 1"/>
              <a:gd name="T4" fmla="*/ 0 w 9931"/>
              <a:gd name="T5" fmla="*/ 0 h 1"/>
              <a:gd name="T6" fmla="*/ 0 60000 65536"/>
              <a:gd name="T7" fmla="*/ 0 60000 65536"/>
              <a:gd name="T8" fmla="*/ 0 60000 65536"/>
              <a:gd name="T9" fmla="*/ 0 w 9931"/>
              <a:gd name="T10" fmla="*/ 0 h 1"/>
              <a:gd name="T11" fmla="*/ 9931 w 993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931" h="1">
                <a:moveTo>
                  <a:pt x="9931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71" name="Freeform 263"/>
          <xdr:cNvSpPr>
            <a:spLocks/>
          </xdr:cNvSpPr>
        </xdr:nvSpPr>
        <xdr:spPr bwMode="auto">
          <a:xfrm>
            <a:off x="138" y="263"/>
            <a:ext cx="3" cy="1"/>
          </a:xfrm>
          <a:custGeom>
            <a:avLst/>
            <a:gdLst>
              <a:gd name="T0" fmla="*/ 0 w 384"/>
              <a:gd name="T1" fmla="*/ 0 h 128"/>
              <a:gd name="T2" fmla="*/ 0 w 384"/>
              <a:gd name="T3" fmla="*/ 0 h 128"/>
              <a:gd name="T4" fmla="*/ 0 w 384"/>
              <a:gd name="T5" fmla="*/ 0 h 128"/>
              <a:gd name="T6" fmla="*/ 0 w 384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4"/>
              <a:gd name="T13" fmla="*/ 0 h 128"/>
              <a:gd name="T14" fmla="*/ 384 w 384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4" h="128">
                <a:moveTo>
                  <a:pt x="384" y="0"/>
                </a:moveTo>
                <a:lnTo>
                  <a:pt x="384" y="128"/>
                </a:lnTo>
                <a:lnTo>
                  <a:pt x="0" y="64"/>
                </a:lnTo>
                <a:lnTo>
                  <a:pt x="38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72" name="Freeform 264"/>
          <xdr:cNvSpPr>
            <a:spLocks/>
          </xdr:cNvSpPr>
        </xdr:nvSpPr>
        <xdr:spPr bwMode="auto">
          <a:xfrm>
            <a:off x="138" y="263"/>
            <a:ext cx="3" cy="1"/>
          </a:xfrm>
          <a:custGeom>
            <a:avLst/>
            <a:gdLst>
              <a:gd name="T0" fmla="*/ 0 w 384"/>
              <a:gd name="T1" fmla="*/ 0 h 128"/>
              <a:gd name="T2" fmla="*/ 0 w 384"/>
              <a:gd name="T3" fmla="*/ 0 h 128"/>
              <a:gd name="T4" fmla="*/ 0 w 384"/>
              <a:gd name="T5" fmla="*/ 0 h 128"/>
              <a:gd name="T6" fmla="*/ 0 w 384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4"/>
              <a:gd name="T13" fmla="*/ 0 h 128"/>
              <a:gd name="T14" fmla="*/ 384 w 384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4" h="128">
                <a:moveTo>
                  <a:pt x="384" y="0"/>
                </a:moveTo>
                <a:lnTo>
                  <a:pt x="384" y="128"/>
                </a:lnTo>
                <a:lnTo>
                  <a:pt x="0" y="64"/>
                </a:lnTo>
                <a:lnTo>
                  <a:pt x="38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73" name="Freeform 265"/>
          <xdr:cNvSpPr>
            <a:spLocks/>
          </xdr:cNvSpPr>
        </xdr:nvSpPr>
        <xdr:spPr bwMode="auto">
          <a:xfrm>
            <a:off x="306" y="263"/>
            <a:ext cx="3" cy="1"/>
          </a:xfrm>
          <a:custGeom>
            <a:avLst/>
            <a:gdLst>
              <a:gd name="T0" fmla="*/ 0 w 383"/>
              <a:gd name="T1" fmla="*/ 0 h 128"/>
              <a:gd name="T2" fmla="*/ 0 w 383"/>
              <a:gd name="T3" fmla="*/ 0 h 128"/>
              <a:gd name="T4" fmla="*/ 0 w 383"/>
              <a:gd name="T5" fmla="*/ 0 h 128"/>
              <a:gd name="T6" fmla="*/ 0 w 383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3"/>
              <a:gd name="T13" fmla="*/ 0 h 128"/>
              <a:gd name="T14" fmla="*/ 383 w 383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3" h="128">
                <a:moveTo>
                  <a:pt x="0" y="0"/>
                </a:moveTo>
                <a:lnTo>
                  <a:pt x="0" y="128"/>
                </a:lnTo>
                <a:lnTo>
                  <a:pt x="383" y="6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74" name="Freeform 266"/>
          <xdr:cNvSpPr>
            <a:spLocks/>
          </xdr:cNvSpPr>
        </xdr:nvSpPr>
        <xdr:spPr bwMode="auto">
          <a:xfrm>
            <a:off x="306" y="263"/>
            <a:ext cx="3" cy="1"/>
          </a:xfrm>
          <a:custGeom>
            <a:avLst/>
            <a:gdLst>
              <a:gd name="T0" fmla="*/ 0 w 383"/>
              <a:gd name="T1" fmla="*/ 0 h 128"/>
              <a:gd name="T2" fmla="*/ 0 w 383"/>
              <a:gd name="T3" fmla="*/ 0 h 128"/>
              <a:gd name="T4" fmla="*/ 0 w 383"/>
              <a:gd name="T5" fmla="*/ 0 h 128"/>
              <a:gd name="T6" fmla="*/ 0 w 383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3"/>
              <a:gd name="T13" fmla="*/ 0 h 128"/>
              <a:gd name="T14" fmla="*/ 383 w 383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3" h="128">
                <a:moveTo>
                  <a:pt x="0" y="0"/>
                </a:moveTo>
                <a:lnTo>
                  <a:pt x="0" y="128"/>
                </a:lnTo>
                <a:lnTo>
                  <a:pt x="383" y="6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75" name="Line 267"/>
          <xdr:cNvSpPr>
            <a:spLocks noChangeShapeType="1"/>
          </xdr:cNvSpPr>
        </xdr:nvSpPr>
        <xdr:spPr bwMode="auto">
          <a:xfrm>
            <a:off x="138" y="25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76" name="Line 268"/>
          <xdr:cNvSpPr>
            <a:spLocks noChangeShapeType="1"/>
          </xdr:cNvSpPr>
        </xdr:nvSpPr>
        <xdr:spPr bwMode="auto">
          <a:xfrm>
            <a:off x="309" y="25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77" name="Line 269"/>
          <xdr:cNvSpPr>
            <a:spLocks noChangeShapeType="1"/>
          </xdr:cNvSpPr>
        </xdr:nvSpPr>
        <xdr:spPr bwMode="auto">
          <a:xfrm>
            <a:off x="309" y="26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78" name="Freeform 270"/>
          <xdr:cNvSpPr>
            <a:spLocks/>
          </xdr:cNvSpPr>
        </xdr:nvSpPr>
        <xdr:spPr bwMode="auto">
          <a:xfrm>
            <a:off x="194" y="185"/>
            <a:ext cx="2" cy="1"/>
          </a:xfrm>
          <a:custGeom>
            <a:avLst/>
            <a:gdLst>
              <a:gd name="T0" fmla="*/ 0 w 251"/>
              <a:gd name="T1" fmla="*/ 0 h 1"/>
              <a:gd name="T2" fmla="*/ 0 w 251"/>
              <a:gd name="T3" fmla="*/ 0 h 1"/>
              <a:gd name="T4" fmla="*/ 0 w 251"/>
              <a:gd name="T5" fmla="*/ 0 h 1"/>
              <a:gd name="T6" fmla="*/ 0 60000 65536"/>
              <a:gd name="T7" fmla="*/ 0 60000 65536"/>
              <a:gd name="T8" fmla="*/ 0 60000 65536"/>
              <a:gd name="T9" fmla="*/ 0 w 251"/>
              <a:gd name="T10" fmla="*/ 0 h 1"/>
              <a:gd name="T11" fmla="*/ 251 w 25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1" h="1">
                <a:moveTo>
                  <a:pt x="251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79" name="Freeform 271"/>
          <xdr:cNvSpPr>
            <a:spLocks/>
          </xdr:cNvSpPr>
        </xdr:nvSpPr>
        <xdr:spPr bwMode="auto">
          <a:xfrm>
            <a:off x="194" y="253"/>
            <a:ext cx="2" cy="1"/>
          </a:xfrm>
          <a:custGeom>
            <a:avLst/>
            <a:gdLst>
              <a:gd name="T0" fmla="*/ 0 w 251"/>
              <a:gd name="T1" fmla="*/ 0 h 1"/>
              <a:gd name="T2" fmla="*/ 0 w 251"/>
              <a:gd name="T3" fmla="*/ 0 h 1"/>
              <a:gd name="T4" fmla="*/ 0 w 251"/>
              <a:gd name="T5" fmla="*/ 0 h 1"/>
              <a:gd name="T6" fmla="*/ 0 60000 65536"/>
              <a:gd name="T7" fmla="*/ 0 60000 65536"/>
              <a:gd name="T8" fmla="*/ 0 60000 65536"/>
              <a:gd name="T9" fmla="*/ 0 w 251"/>
              <a:gd name="T10" fmla="*/ 0 h 1"/>
              <a:gd name="T11" fmla="*/ 251 w 25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1" h="1">
                <a:moveTo>
                  <a:pt x="251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80" name="Freeform 272"/>
          <xdr:cNvSpPr>
            <a:spLocks/>
          </xdr:cNvSpPr>
        </xdr:nvSpPr>
        <xdr:spPr bwMode="auto">
          <a:xfrm>
            <a:off x="197" y="188"/>
            <a:ext cx="1" cy="26"/>
          </a:xfrm>
          <a:custGeom>
            <a:avLst/>
            <a:gdLst>
              <a:gd name="T0" fmla="*/ 0 w 1"/>
              <a:gd name="T1" fmla="*/ 0 h 3310"/>
              <a:gd name="T2" fmla="*/ 0 w 1"/>
              <a:gd name="T3" fmla="*/ 0 h 3310"/>
              <a:gd name="T4" fmla="*/ 1 w 1"/>
              <a:gd name="T5" fmla="*/ 0 h 3310"/>
              <a:gd name="T6" fmla="*/ 0 60000 65536"/>
              <a:gd name="T7" fmla="*/ 0 60000 65536"/>
              <a:gd name="T8" fmla="*/ 0 60000 65536"/>
              <a:gd name="T9" fmla="*/ 0 w 1"/>
              <a:gd name="T10" fmla="*/ 0 h 3310"/>
              <a:gd name="T11" fmla="*/ 1 w 1"/>
              <a:gd name="T12" fmla="*/ 3310 h 33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310">
                <a:moveTo>
                  <a:pt x="0" y="0"/>
                </a:moveTo>
                <a:lnTo>
                  <a:pt x="0" y="3310"/>
                </a:lnTo>
                <a:lnTo>
                  <a:pt x="1" y="33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81" name="Freeform 273"/>
          <xdr:cNvSpPr>
            <a:spLocks/>
          </xdr:cNvSpPr>
        </xdr:nvSpPr>
        <xdr:spPr bwMode="auto">
          <a:xfrm>
            <a:off x="197" y="223"/>
            <a:ext cx="1" cy="27"/>
          </a:xfrm>
          <a:custGeom>
            <a:avLst/>
            <a:gdLst>
              <a:gd name="T0" fmla="*/ 0 w 1"/>
              <a:gd name="T1" fmla="*/ 0 h 3310"/>
              <a:gd name="T2" fmla="*/ 0 w 1"/>
              <a:gd name="T3" fmla="*/ 0 h 3310"/>
              <a:gd name="T4" fmla="*/ 1 w 1"/>
              <a:gd name="T5" fmla="*/ 0 h 3310"/>
              <a:gd name="T6" fmla="*/ 0 60000 65536"/>
              <a:gd name="T7" fmla="*/ 0 60000 65536"/>
              <a:gd name="T8" fmla="*/ 0 60000 65536"/>
              <a:gd name="T9" fmla="*/ 0 w 1"/>
              <a:gd name="T10" fmla="*/ 0 h 3310"/>
              <a:gd name="T11" fmla="*/ 1 w 1"/>
              <a:gd name="T12" fmla="*/ 3310 h 33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310">
                <a:moveTo>
                  <a:pt x="0" y="331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82" name="Freeform 274"/>
          <xdr:cNvSpPr>
            <a:spLocks/>
          </xdr:cNvSpPr>
        </xdr:nvSpPr>
        <xdr:spPr bwMode="auto">
          <a:xfrm>
            <a:off x="196" y="185"/>
            <a:ext cx="1" cy="3"/>
          </a:xfrm>
          <a:custGeom>
            <a:avLst/>
            <a:gdLst>
              <a:gd name="T0" fmla="*/ 0 w 128"/>
              <a:gd name="T1" fmla="*/ 0 h 382"/>
              <a:gd name="T2" fmla="*/ 0 w 128"/>
              <a:gd name="T3" fmla="*/ 0 h 382"/>
              <a:gd name="T4" fmla="*/ 0 w 128"/>
              <a:gd name="T5" fmla="*/ 0 h 382"/>
              <a:gd name="T6" fmla="*/ 0 w 128"/>
              <a:gd name="T7" fmla="*/ 0 h 382"/>
              <a:gd name="T8" fmla="*/ 0 60000 65536"/>
              <a:gd name="T9" fmla="*/ 0 60000 65536"/>
              <a:gd name="T10" fmla="*/ 0 60000 65536"/>
              <a:gd name="T11" fmla="*/ 0 60000 65536"/>
              <a:gd name="T12" fmla="*/ 0 w 128"/>
              <a:gd name="T13" fmla="*/ 0 h 382"/>
              <a:gd name="T14" fmla="*/ 128 w 128"/>
              <a:gd name="T15" fmla="*/ 382 h 38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8" h="382">
                <a:moveTo>
                  <a:pt x="0" y="382"/>
                </a:moveTo>
                <a:lnTo>
                  <a:pt x="128" y="382"/>
                </a:lnTo>
                <a:lnTo>
                  <a:pt x="64" y="0"/>
                </a:lnTo>
                <a:lnTo>
                  <a:pt x="0" y="38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83" name="Freeform 275"/>
          <xdr:cNvSpPr>
            <a:spLocks/>
          </xdr:cNvSpPr>
        </xdr:nvSpPr>
        <xdr:spPr bwMode="auto">
          <a:xfrm>
            <a:off x="196" y="185"/>
            <a:ext cx="1" cy="3"/>
          </a:xfrm>
          <a:custGeom>
            <a:avLst/>
            <a:gdLst>
              <a:gd name="T0" fmla="*/ 0 w 128"/>
              <a:gd name="T1" fmla="*/ 0 h 382"/>
              <a:gd name="T2" fmla="*/ 0 w 128"/>
              <a:gd name="T3" fmla="*/ 0 h 382"/>
              <a:gd name="T4" fmla="*/ 0 w 128"/>
              <a:gd name="T5" fmla="*/ 0 h 382"/>
              <a:gd name="T6" fmla="*/ 0 w 128"/>
              <a:gd name="T7" fmla="*/ 0 h 382"/>
              <a:gd name="T8" fmla="*/ 0 60000 65536"/>
              <a:gd name="T9" fmla="*/ 0 60000 65536"/>
              <a:gd name="T10" fmla="*/ 0 60000 65536"/>
              <a:gd name="T11" fmla="*/ 0 60000 65536"/>
              <a:gd name="T12" fmla="*/ 0 w 128"/>
              <a:gd name="T13" fmla="*/ 0 h 382"/>
              <a:gd name="T14" fmla="*/ 128 w 128"/>
              <a:gd name="T15" fmla="*/ 382 h 38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8" h="382">
                <a:moveTo>
                  <a:pt x="0" y="382"/>
                </a:moveTo>
                <a:lnTo>
                  <a:pt x="128" y="382"/>
                </a:lnTo>
                <a:lnTo>
                  <a:pt x="64" y="0"/>
                </a:lnTo>
                <a:lnTo>
                  <a:pt x="0" y="38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84" name="Freeform 276"/>
          <xdr:cNvSpPr>
            <a:spLocks/>
          </xdr:cNvSpPr>
        </xdr:nvSpPr>
        <xdr:spPr bwMode="auto">
          <a:xfrm>
            <a:off x="196" y="250"/>
            <a:ext cx="1" cy="3"/>
          </a:xfrm>
          <a:custGeom>
            <a:avLst/>
            <a:gdLst>
              <a:gd name="T0" fmla="*/ 0 w 128"/>
              <a:gd name="T1" fmla="*/ 0 h 382"/>
              <a:gd name="T2" fmla="*/ 0 w 128"/>
              <a:gd name="T3" fmla="*/ 0 h 382"/>
              <a:gd name="T4" fmla="*/ 0 w 128"/>
              <a:gd name="T5" fmla="*/ 0 h 382"/>
              <a:gd name="T6" fmla="*/ 0 w 128"/>
              <a:gd name="T7" fmla="*/ 0 h 382"/>
              <a:gd name="T8" fmla="*/ 0 60000 65536"/>
              <a:gd name="T9" fmla="*/ 0 60000 65536"/>
              <a:gd name="T10" fmla="*/ 0 60000 65536"/>
              <a:gd name="T11" fmla="*/ 0 60000 65536"/>
              <a:gd name="T12" fmla="*/ 0 w 128"/>
              <a:gd name="T13" fmla="*/ 0 h 382"/>
              <a:gd name="T14" fmla="*/ 128 w 128"/>
              <a:gd name="T15" fmla="*/ 382 h 38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8" h="382">
                <a:moveTo>
                  <a:pt x="0" y="0"/>
                </a:moveTo>
                <a:lnTo>
                  <a:pt x="128" y="0"/>
                </a:lnTo>
                <a:lnTo>
                  <a:pt x="64" y="382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85" name="Freeform 277"/>
          <xdr:cNvSpPr>
            <a:spLocks/>
          </xdr:cNvSpPr>
        </xdr:nvSpPr>
        <xdr:spPr bwMode="auto">
          <a:xfrm>
            <a:off x="196" y="250"/>
            <a:ext cx="1" cy="3"/>
          </a:xfrm>
          <a:custGeom>
            <a:avLst/>
            <a:gdLst>
              <a:gd name="T0" fmla="*/ 0 w 128"/>
              <a:gd name="T1" fmla="*/ 0 h 382"/>
              <a:gd name="T2" fmla="*/ 0 w 128"/>
              <a:gd name="T3" fmla="*/ 0 h 382"/>
              <a:gd name="T4" fmla="*/ 0 w 128"/>
              <a:gd name="T5" fmla="*/ 0 h 382"/>
              <a:gd name="T6" fmla="*/ 0 w 128"/>
              <a:gd name="T7" fmla="*/ 0 h 382"/>
              <a:gd name="T8" fmla="*/ 0 60000 65536"/>
              <a:gd name="T9" fmla="*/ 0 60000 65536"/>
              <a:gd name="T10" fmla="*/ 0 60000 65536"/>
              <a:gd name="T11" fmla="*/ 0 60000 65536"/>
              <a:gd name="T12" fmla="*/ 0 w 128"/>
              <a:gd name="T13" fmla="*/ 0 h 382"/>
              <a:gd name="T14" fmla="*/ 128 w 128"/>
              <a:gd name="T15" fmla="*/ 382 h 38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8" h="382">
                <a:moveTo>
                  <a:pt x="0" y="0"/>
                </a:moveTo>
                <a:lnTo>
                  <a:pt x="128" y="0"/>
                </a:lnTo>
                <a:lnTo>
                  <a:pt x="64" y="382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86" name="Line 278"/>
          <xdr:cNvSpPr>
            <a:spLocks noChangeShapeType="1"/>
          </xdr:cNvSpPr>
        </xdr:nvSpPr>
        <xdr:spPr bwMode="auto">
          <a:xfrm>
            <a:off x="197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Text Box 279"/>
          <xdr:cNvSpPr txBox="1">
            <a:spLocks noChangeArrowheads="1"/>
          </xdr:cNvSpPr>
        </xdr:nvSpPr>
        <xdr:spPr bwMode="auto">
          <a:xfrm>
            <a:off x="148" y="197"/>
            <a:ext cx="1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</xdr:txBody>
      </xdr:sp>
      <xdr:sp macro="" textlink="">
        <xdr:nvSpPr>
          <xdr:cNvPr id="281" name="Text Box 280"/>
          <xdr:cNvSpPr txBox="1">
            <a:spLocks noChangeArrowheads="1"/>
          </xdr:cNvSpPr>
        </xdr:nvSpPr>
        <xdr:spPr bwMode="auto">
          <a:xfrm>
            <a:off x="248" y="197"/>
            <a:ext cx="1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282" name="Text Box 281"/>
          <xdr:cNvSpPr txBox="1">
            <a:spLocks noChangeArrowheads="1"/>
          </xdr:cNvSpPr>
        </xdr:nvSpPr>
        <xdr:spPr bwMode="auto">
          <a:xfrm>
            <a:off x="190" y="207"/>
            <a:ext cx="1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</xdr:grpSp>
    <xdr:clientData/>
  </xdr:twoCellAnchor>
  <xdr:twoCellAnchor>
    <xdr:from>
      <xdr:col>2</xdr:col>
      <xdr:colOff>142875</xdr:colOff>
      <xdr:row>7</xdr:row>
      <xdr:rowOff>152400</xdr:rowOff>
    </xdr:from>
    <xdr:to>
      <xdr:col>2</xdr:col>
      <xdr:colOff>1790700</xdr:colOff>
      <xdr:row>13</xdr:row>
      <xdr:rowOff>228600</xdr:rowOff>
    </xdr:to>
    <xdr:grpSp>
      <xdr:nvGrpSpPr>
        <xdr:cNvPr id="29154" name="Group 282"/>
        <xdr:cNvGrpSpPr>
          <a:grpSpLocks/>
        </xdr:cNvGrpSpPr>
      </xdr:nvGrpSpPr>
      <xdr:grpSpPr bwMode="auto">
        <a:xfrm>
          <a:off x="1390650" y="2724150"/>
          <a:ext cx="1647825" cy="1962150"/>
          <a:chOff x="157" y="294"/>
          <a:chExt cx="138" cy="159"/>
        </a:xfrm>
      </xdr:grpSpPr>
      <xdr:sp macro="" textlink="">
        <xdr:nvSpPr>
          <xdr:cNvPr id="30008" name="Freeform 283"/>
          <xdr:cNvSpPr>
            <a:spLocks/>
          </xdr:cNvSpPr>
        </xdr:nvSpPr>
        <xdr:spPr bwMode="auto">
          <a:xfrm>
            <a:off x="157" y="303"/>
            <a:ext cx="137" cy="118"/>
          </a:xfrm>
          <a:custGeom>
            <a:avLst/>
            <a:gdLst>
              <a:gd name="T0" fmla="*/ 0 w 13813"/>
              <a:gd name="T1" fmla="*/ 0 h 11959"/>
              <a:gd name="T2" fmla="*/ 0 w 13813"/>
              <a:gd name="T3" fmla="*/ 0 h 11959"/>
              <a:gd name="T4" fmla="*/ 0 w 13813"/>
              <a:gd name="T5" fmla="*/ 0 h 11959"/>
              <a:gd name="T6" fmla="*/ 0 w 13813"/>
              <a:gd name="T7" fmla="*/ 0 h 11959"/>
              <a:gd name="T8" fmla="*/ 0 w 13813"/>
              <a:gd name="T9" fmla="*/ 0 h 11959"/>
              <a:gd name="T10" fmla="*/ 0 w 13813"/>
              <a:gd name="T11" fmla="*/ 0 h 11959"/>
              <a:gd name="T12" fmla="*/ 0 w 13813"/>
              <a:gd name="T13" fmla="*/ 0 h 11959"/>
              <a:gd name="T14" fmla="*/ 0 w 13813"/>
              <a:gd name="T15" fmla="*/ 0 h 11959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13813"/>
              <a:gd name="T25" fmla="*/ 0 h 11959"/>
              <a:gd name="T26" fmla="*/ 13813 w 13813"/>
              <a:gd name="T27" fmla="*/ 11959 h 11959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13813" h="11959">
                <a:moveTo>
                  <a:pt x="13812" y="5979"/>
                </a:moveTo>
                <a:lnTo>
                  <a:pt x="10359" y="0"/>
                </a:lnTo>
                <a:lnTo>
                  <a:pt x="3454" y="0"/>
                </a:lnTo>
                <a:lnTo>
                  <a:pt x="0" y="5979"/>
                </a:lnTo>
                <a:lnTo>
                  <a:pt x="3454" y="11959"/>
                </a:lnTo>
                <a:lnTo>
                  <a:pt x="10359" y="11959"/>
                </a:lnTo>
                <a:lnTo>
                  <a:pt x="13812" y="5979"/>
                </a:lnTo>
                <a:lnTo>
                  <a:pt x="13813" y="5979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9" name="Freeform 284"/>
          <xdr:cNvSpPr>
            <a:spLocks/>
          </xdr:cNvSpPr>
        </xdr:nvSpPr>
        <xdr:spPr bwMode="auto">
          <a:xfrm>
            <a:off x="157" y="294"/>
            <a:ext cx="137" cy="137"/>
          </a:xfrm>
          <a:custGeom>
            <a:avLst/>
            <a:gdLst>
              <a:gd name="T0" fmla="*/ 0 w 13813"/>
              <a:gd name="T1" fmla="*/ 0 h 13810"/>
              <a:gd name="T2" fmla="*/ 0 w 13813"/>
              <a:gd name="T3" fmla="*/ 0 h 13810"/>
              <a:gd name="T4" fmla="*/ 0 w 13813"/>
              <a:gd name="T5" fmla="*/ 0 h 13810"/>
              <a:gd name="T6" fmla="*/ 0 w 13813"/>
              <a:gd name="T7" fmla="*/ 0 h 13810"/>
              <a:gd name="T8" fmla="*/ 0 w 13813"/>
              <a:gd name="T9" fmla="*/ 0 h 13810"/>
              <a:gd name="T10" fmla="*/ 0 w 13813"/>
              <a:gd name="T11" fmla="*/ 0 h 13810"/>
              <a:gd name="T12" fmla="*/ 0 w 13813"/>
              <a:gd name="T13" fmla="*/ 0 h 13810"/>
              <a:gd name="T14" fmla="*/ 0 w 13813"/>
              <a:gd name="T15" fmla="*/ 0 h 13810"/>
              <a:gd name="T16" fmla="*/ 0 w 13813"/>
              <a:gd name="T17" fmla="*/ 0 h 13810"/>
              <a:gd name="T18" fmla="*/ 0 w 13813"/>
              <a:gd name="T19" fmla="*/ 0 h 13810"/>
              <a:gd name="T20" fmla="*/ 0 w 13813"/>
              <a:gd name="T21" fmla="*/ 0 h 13810"/>
              <a:gd name="T22" fmla="*/ 0 w 13813"/>
              <a:gd name="T23" fmla="*/ 0 h 13810"/>
              <a:gd name="T24" fmla="*/ 0 w 13813"/>
              <a:gd name="T25" fmla="*/ 0 h 13810"/>
              <a:gd name="T26" fmla="*/ 0 w 13813"/>
              <a:gd name="T27" fmla="*/ 0 h 13810"/>
              <a:gd name="T28" fmla="*/ 0 w 13813"/>
              <a:gd name="T29" fmla="*/ 0 h 13810"/>
              <a:gd name="T30" fmla="*/ 0 w 13813"/>
              <a:gd name="T31" fmla="*/ 0 h 13810"/>
              <a:gd name="T32" fmla="*/ 0 w 13813"/>
              <a:gd name="T33" fmla="*/ 0 h 13810"/>
              <a:gd name="T34" fmla="*/ 0 w 13813"/>
              <a:gd name="T35" fmla="*/ 0 h 13810"/>
              <a:gd name="T36" fmla="*/ 0 w 13813"/>
              <a:gd name="T37" fmla="*/ 0 h 13810"/>
              <a:gd name="T38" fmla="*/ 0 w 13813"/>
              <a:gd name="T39" fmla="*/ 0 h 13810"/>
              <a:gd name="T40" fmla="*/ 0 w 13813"/>
              <a:gd name="T41" fmla="*/ 0 h 13810"/>
              <a:gd name="T42" fmla="*/ 0 w 13813"/>
              <a:gd name="T43" fmla="*/ 0 h 13810"/>
              <a:gd name="T44" fmla="*/ 0 w 13813"/>
              <a:gd name="T45" fmla="*/ 0 h 13810"/>
              <a:gd name="T46" fmla="*/ 0 w 13813"/>
              <a:gd name="T47" fmla="*/ 0 h 13810"/>
              <a:gd name="T48" fmla="*/ 0 w 13813"/>
              <a:gd name="T49" fmla="*/ 0 h 13810"/>
              <a:gd name="T50" fmla="*/ 0 w 13813"/>
              <a:gd name="T51" fmla="*/ 0 h 13810"/>
              <a:gd name="T52" fmla="*/ 0 w 13813"/>
              <a:gd name="T53" fmla="*/ 0 h 13810"/>
              <a:gd name="T54" fmla="*/ 0 w 13813"/>
              <a:gd name="T55" fmla="*/ 0 h 13810"/>
              <a:gd name="T56" fmla="*/ 0 w 13813"/>
              <a:gd name="T57" fmla="*/ 0 h 13810"/>
              <a:gd name="T58" fmla="*/ 0 w 13813"/>
              <a:gd name="T59" fmla="*/ 0 h 13810"/>
              <a:gd name="T60" fmla="*/ 0 w 13813"/>
              <a:gd name="T61" fmla="*/ 0 h 13810"/>
              <a:gd name="T62" fmla="*/ 0 w 13813"/>
              <a:gd name="T63" fmla="*/ 0 h 13810"/>
              <a:gd name="T64" fmla="*/ 0 w 13813"/>
              <a:gd name="T65" fmla="*/ 0 h 13810"/>
              <a:gd name="T66" fmla="*/ 0 w 13813"/>
              <a:gd name="T67" fmla="*/ 0 h 13810"/>
              <a:gd name="T68" fmla="*/ 0 w 13813"/>
              <a:gd name="T69" fmla="*/ 0 h 13810"/>
              <a:gd name="T70" fmla="*/ 0 w 13813"/>
              <a:gd name="T71" fmla="*/ 0 h 13810"/>
              <a:gd name="T72" fmla="*/ 0 w 13813"/>
              <a:gd name="T73" fmla="*/ 0 h 13810"/>
              <a:gd name="T74" fmla="*/ 0 w 13813"/>
              <a:gd name="T75" fmla="*/ 0 h 13810"/>
              <a:gd name="T76" fmla="*/ 0 w 13813"/>
              <a:gd name="T77" fmla="*/ 0 h 13810"/>
              <a:gd name="T78" fmla="*/ 0 w 13813"/>
              <a:gd name="T79" fmla="*/ 0 h 13810"/>
              <a:gd name="T80" fmla="*/ 0 w 13813"/>
              <a:gd name="T81" fmla="*/ 0 h 13810"/>
              <a:gd name="T82" fmla="*/ 0 w 13813"/>
              <a:gd name="T83" fmla="*/ 0 h 13810"/>
              <a:gd name="T84" fmla="*/ 0 w 13813"/>
              <a:gd name="T85" fmla="*/ 0 h 13810"/>
              <a:gd name="T86" fmla="*/ 0 w 13813"/>
              <a:gd name="T87" fmla="*/ 0 h 13810"/>
              <a:gd name="T88" fmla="*/ 0 w 13813"/>
              <a:gd name="T89" fmla="*/ 0 h 13810"/>
              <a:gd name="T90" fmla="*/ 0 w 13813"/>
              <a:gd name="T91" fmla="*/ 0 h 13810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3813"/>
              <a:gd name="T139" fmla="*/ 0 h 13810"/>
              <a:gd name="T140" fmla="*/ 13813 w 13813"/>
              <a:gd name="T141" fmla="*/ 13810 h 13810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3813" h="13810">
                <a:moveTo>
                  <a:pt x="13812" y="6905"/>
                </a:moveTo>
                <a:lnTo>
                  <a:pt x="13741" y="5923"/>
                </a:lnTo>
                <a:lnTo>
                  <a:pt x="13532" y="4960"/>
                </a:lnTo>
                <a:lnTo>
                  <a:pt x="13188" y="4037"/>
                </a:lnTo>
                <a:lnTo>
                  <a:pt x="12715" y="3173"/>
                </a:lnTo>
                <a:lnTo>
                  <a:pt x="12125" y="2384"/>
                </a:lnTo>
                <a:lnTo>
                  <a:pt x="11428" y="1688"/>
                </a:lnTo>
                <a:lnTo>
                  <a:pt x="10640" y="1097"/>
                </a:lnTo>
                <a:lnTo>
                  <a:pt x="9774" y="625"/>
                </a:lnTo>
                <a:lnTo>
                  <a:pt x="8852" y="281"/>
                </a:lnTo>
                <a:lnTo>
                  <a:pt x="7888" y="70"/>
                </a:lnTo>
                <a:lnTo>
                  <a:pt x="6906" y="0"/>
                </a:lnTo>
                <a:lnTo>
                  <a:pt x="5923" y="70"/>
                </a:lnTo>
                <a:lnTo>
                  <a:pt x="4961" y="281"/>
                </a:lnTo>
                <a:lnTo>
                  <a:pt x="4037" y="625"/>
                </a:lnTo>
                <a:lnTo>
                  <a:pt x="3173" y="1097"/>
                </a:lnTo>
                <a:lnTo>
                  <a:pt x="2384" y="1688"/>
                </a:lnTo>
                <a:lnTo>
                  <a:pt x="1687" y="2384"/>
                </a:lnTo>
                <a:lnTo>
                  <a:pt x="1097" y="3173"/>
                </a:lnTo>
                <a:lnTo>
                  <a:pt x="625" y="4037"/>
                </a:lnTo>
                <a:lnTo>
                  <a:pt x="281" y="4960"/>
                </a:lnTo>
                <a:lnTo>
                  <a:pt x="71" y="5923"/>
                </a:lnTo>
                <a:lnTo>
                  <a:pt x="0" y="6905"/>
                </a:lnTo>
                <a:lnTo>
                  <a:pt x="71" y="7888"/>
                </a:lnTo>
                <a:lnTo>
                  <a:pt x="281" y="8851"/>
                </a:lnTo>
                <a:lnTo>
                  <a:pt x="625" y="9773"/>
                </a:lnTo>
                <a:lnTo>
                  <a:pt x="1097" y="10638"/>
                </a:lnTo>
                <a:lnTo>
                  <a:pt x="1687" y="11427"/>
                </a:lnTo>
                <a:lnTo>
                  <a:pt x="2384" y="12124"/>
                </a:lnTo>
                <a:lnTo>
                  <a:pt x="3173" y="12715"/>
                </a:lnTo>
                <a:lnTo>
                  <a:pt x="4037" y="13186"/>
                </a:lnTo>
                <a:lnTo>
                  <a:pt x="4961" y="13530"/>
                </a:lnTo>
                <a:lnTo>
                  <a:pt x="5923" y="13740"/>
                </a:lnTo>
                <a:lnTo>
                  <a:pt x="6906" y="13810"/>
                </a:lnTo>
                <a:lnTo>
                  <a:pt x="7888" y="13740"/>
                </a:lnTo>
                <a:lnTo>
                  <a:pt x="8852" y="13530"/>
                </a:lnTo>
                <a:lnTo>
                  <a:pt x="9774" y="13186"/>
                </a:lnTo>
                <a:lnTo>
                  <a:pt x="10640" y="12715"/>
                </a:lnTo>
                <a:lnTo>
                  <a:pt x="11428" y="12124"/>
                </a:lnTo>
                <a:lnTo>
                  <a:pt x="12125" y="11427"/>
                </a:lnTo>
                <a:lnTo>
                  <a:pt x="12715" y="10638"/>
                </a:lnTo>
                <a:lnTo>
                  <a:pt x="13188" y="9773"/>
                </a:lnTo>
                <a:lnTo>
                  <a:pt x="13532" y="8851"/>
                </a:lnTo>
                <a:lnTo>
                  <a:pt x="13741" y="7888"/>
                </a:lnTo>
                <a:lnTo>
                  <a:pt x="13812" y="6905"/>
                </a:lnTo>
                <a:lnTo>
                  <a:pt x="13813" y="690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0" name="Freeform 285"/>
          <xdr:cNvSpPr>
            <a:spLocks/>
          </xdr:cNvSpPr>
        </xdr:nvSpPr>
        <xdr:spPr bwMode="auto">
          <a:xfrm>
            <a:off x="166" y="303"/>
            <a:ext cx="60" cy="89"/>
          </a:xfrm>
          <a:custGeom>
            <a:avLst/>
            <a:gdLst>
              <a:gd name="T0" fmla="*/ 0 w 5979"/>
              <a:gd name="T1" fmla="*/ 0 h 8970"/>
              <a:gd name="T2" fmla="*/ 0 w 5979"/>
              <a:gd name="T3" fmla="*/ 0 h 8970"/>
              <a:gd name="T4" fmla="*/ 0 w 5979"/>
              <a:gd name="T5" fmla="*/ 0 h 8970"/>
              <a:gd name="T6" fmla="*/ 0 w 5979"/>
              <a:gd name="T7" fmla="*/ 0 h 8970"/>
              <a:gd name="T8" fmla="*/ 0 w 5979"/>
              <a:gd name="T9" fmla="*/ 0 h 8970"/>
              <a:gd name="T10" fmla="*/ 0 w 5979"/>
              <a:gd name="T11" fmla="*/ 0 h 8970"/>
              <a:gd name="T12" fmla="*/ 0 w 5979"/>
              <a:gd name="T13" fmla="*/ 0 h 8970"/>
              <a:gd name="T14" fmla="*/ 0 w 5979"/>
              <a:gd name="T15" fmla="*/ 0 h 8970"/>
              <a:gd name="T16" fmla="*/ 0 w 5979"/>
              <a:gd name="T17" fmla="*/ 0 h 8970"/>
              <a:gd name="T18" fmla="*/ 0 w 5979"/>
              <a:gd name="T19" fmla="*/ 0 h 8970"/>
              <a:gd name="T20" fmla="*/ 0 w 5979"/>
              <a:gd name="T21" fmla="*/ 0 h 8970"/>
              <a:gd name="T22" fmla="*/ 0 w 5979"/>
              <a:gd name="T23" fmla="*/ 0 h 8970"/>
              <a:gd name="T24" fmla="*/ 0 w 5979"/>
              <a:gd name="T25" fmla="*/ 0 h 8970"/>
              <a:gd name="T26" fmla="*/ 0 w 5979"/>
              <a:gd name="T27" fmla="*/ 0 h 8970"/>
              <a:gd name="T28" fmla="*/ 0 w 5979"/>
              <a:gd name="T29" fmla="*/ 0 h 8970"/>
              <a:gd name="T30" fmla="*/ 0 w 5979"/>
              <a:gd name="T31" fmla="*/ 0 h 8970"/>
              <a:gd name="T32" fmla="*/ 0 w 5979"/>
              <a:gd name="T33" fmla="*/ 0 h 8970"/>
              <a:gd name="T34" fmla="*/ 0 w 5979"/>
              <a:gd name="T35" fmla="*/ 0 h 8970"/>
              <a:gd name="T36" fmla="*/ 0 w 5979"/>
              <a:gd name="T37" fmla="*/ 0 h 8970"/>
              <a:gd name="T38" fmla="*/ 0 w 5979"/>
              <a:gd name="T39" fmla="*/ 0 h 8970"/>
              <a:gd name="T40" fmla="*/ 0 w 5979"/>
              <a:gd name="T41" fmla="*/ 0 h 8970"/>
              <a:gd name="T42" fmla="*/ 0 w 5979"/>
              <a:gd name="T43" fmla="*/ 0 h 8970"/>
              <a:gd name="T44" fmla="*/ 0 w 5979"/>
              <a:gd name="T45" fmla="*/ 0 h 8970"/>
              <a:gd name="T46" fmla="*/ 0 w 5979"/>
              <a:gd name="T47" fmla="*/ 0 h 8970"/>
              <a:gd name="T48" fmla="*/ 0 w 5979"/>
              <a:gd name="T49" fmla="*/ 0 h 8970"/>
              <a:gd name="T50" fmla="*/ 0 w 5979"/>
              <a:gd name="T51" fmla="*/ 0 h 8970"/>
              <a:gd name="T52" fmla="*/ 0 w 5979"/>
              <a:gd name="T53" fmla="*/ 0 h 8970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5979"/>
              <a:gd name="T82" fmla="*/ 0 h 8970"/>
              <a:gd name="T83" fmla="*/ 5979 w 5979"/>
              <a:gd name="T84" fmla="*/ 8970 h 8970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5979" h="8970">
                <a:moveTo>
                  <a:pt x="5979" y="0"/>
                </a:moveTo>
                <a:lnTo>
                  <a:pt x="5479" y="21"/>
                </a:lnTo>
                <a:lnTo>
                  <a:pt x="4981" y="83"/>
                </a:lnTo>
                <a:lnTo>
                  <a:pt x="4492" y="187"/>
                </a:lnTo>
                <a:lnTo>
                  <a:pt x="4013" y="332"/>
                </a:lnTo>
                <a:lnTo>
                  <a:pt x="3547" y="516"/>
                </a:lnTo>
                <a:lnTo>
                  <a:pt x="3098" y="740"/>
                </a:lnTo>
                <a:lnTo>
                  <a:pt x="2670" y="999"/>
                </a:lnTo>
                <a:lnTo>
                  <a:pt x="2264" y="1293"/>
                </a:lnTo>
                <a:lnTo>
                  <a:pt x="1886" y="1620"/>
                </a:lnTo>
                <a:lnTo>
                  <a:pt x="1535" y="1978"/>
                </a:lnTo>
                <a:lnTo>
                  <a:pt x="1215" y="2364"/>
                </a:lnTo>
                <a:lnTo>
                  <a:pt x="930" y="2775"/>
                </a:lnTo>
                <a:lnTo>
                  <a:pt x="680" y="3209"/>
                </a:lnTo>
                <a:lnTo>
                  <a:pt x="466" y="3662"/>
                </a:lnTo>
                <a:lnTo>
                  <a:pt x="291" y="4132"/>
                </a:lnTo>
                <a:lnTo>
                  <a:pt x="157" y="4614"/>
                </a:lnTo>
                <a:lnTo>
                  <a:pt x="63" y="5106"/>
                </a:lnTo>
                <a:lnTo>
                  <a:pt x="11" y="5604"/>
                </a:lnTo>
                <a:lnTo>
                  <a:pt x="0" y="6104"/>
                </a:lnTo>
                <a:lnTo>
                  <a:pt x="32" y="6605"/>
                </a:lnTo>
                <a:lnTo>
                  <a:pt x="105" y="7100"/>
                </a:lnTo>
                <a:lnTo>
                  <a:pt x="219" y="7588"/>
                </a:lnTo>
                <a:lnTo>
                  <a:pt x="374" y="8064"/>
                </a:lnTo>
                <a:lnTo>
                  <a:pt x="567" y="8525"/>
                </a:lnTo>
                <a:lnTo>
                  <a:pt x="800" y="8970"/>
                </a:lnTo>
                <a:lnTo>
                  <a:pt x="801" y="897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1" name="Freeform 286"/>
          <xdr:cNvSpPr>
            <a:spLocks/>
          </xdr:cNvSpPr>
        </xdr:nvSpPr>
        <xdr:spPr bwMode="auto">
          <a:xfrm>
            <a:off x="174" y="332"/>
            <a:ext cx="37" cy="22"/>
          </a:xfrm>
          <a:custGeom>
            <a:avLst/>
            <a:gdLst>
              <a:gd name="T0" fmla="*/ 0 w 3725"/>
              <a:gd name="T1" fmla="*/ 0 h 2162"/>
              <a:gd name="T2" fmla="*/ 0 w 3725"/>
              <a:gd name="T3" fmla="*/ 0 h 2162"/>
              <a:gd name="T4" fmla="*/ 0 w 3725"/>
              <a:gd name="T5" fmla="*/ 0 h 2162"/>
              <a:gd name="T6" fmla="*/ 0 60000 65536"/>
              <a:gd name="T7" fmla="*/ 0 60000 65536"/>
              <a:gd name="T8" fmla="*/ 0 60000 65536"/>
              <a:gd name="T9" fmla="*/ 0 w 3725"/>
              <a:gd name="T10" fmla="*/ 0 h 2162"/>
              <a:gd name="T11" fmla="*/ 3725 w 3725"/>
              <a:gd name="T12" fmla="*/ 2162 h 216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725" h="2162">
                <a:moveTo>
                  <a:pt x="3725" y="216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2" name="Freeform 287"/>
          <xdr:cNvSpPr>
            <a:spLocks/>
          </xdr:cNvSpPr>
        </xdr:nvSpPr>
        <xdr:spPr bwMode="auto">
          <a:xfrm>
            <a:off x="174" y="332"/>
            <a:ext cx="4" cy="3"/>
          </a:xfrm>
          <a:custGeom>
            <a:avLst/>
            <a:gdLst>
              <a:gd name="T0" fmla="*/ 0 w 361"/>
              <a:gd name="T1" fmla="*/ 0 h 247"/>
              <a:gd name="T2" fmla="*/ 0 w 361"/>
              <a:gd name="T3" fmla="*/ 0 h 247"/>
              <a:gd name="T4" fmla="*/ 0 w 361"/>
              <a:gd name="T5" fmla="*/ 0 h 247"/>
              <a:gd name="T6" fmla="*/ 0 w 361"/>
              <a:gd name="T7" fmla="*/ 0 h 247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47"/>
              <a:gd name="T14" fmla="*/ 361 w 361"/>
              <a:gd name="T15" fmla="*/ 247 h 24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47">
                <a:moveTo>
                  <a:pt x="361" y="137"/>
                </a:moveTo>
                <a:lnTo>
                  <a:pt x="297" y="247"/>
                </a:lnTo>
                <a:lnTo>
                  <a:pt x="0" y="0"/>
                </a:lnTo>
                <a:lnTo>
                  <a:pt x="361" y="137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13" name="Freeform 288"/>
          <xdr:cNvSpPr>
            <a:spLocks/>
          </xdr:cNvSpPr>
        </xdr:nvSpPr>
        <xdr:spPr bwMode="auto">
          <a:xfrm>
            <a:off x="174" y="332"/>
            <a:ext cx="4" cy="3"/>
          </a:xfrm>
          <a:custGeom>
            <a:avLst/>
            <a:gdLst>
              <a:gd name="T0" fmla="*/ 0 w 361"/>
              <a:gd name="T1" fmla="*/ 0 h 247"/>
              <a:gd name="T2" fmla="*/ 0 w 361"/>
              <a:gd name="T3" fmla="*/ 0 h 247"/>
              <a:gd name="T4" fmla="*/ 0 w 361"/>
              <a:gd name="T5" fmla="*/ 0 h 247"/>
              <a:gd name="T6" fmla="*/ 0 w 361"/>
              <a:gd name="T7" fmla="*/ 0 h 247"/>
              <a:gd name="T8" fmla="*/ 0 60000 65536"/>
              <a:gd name="T9" fmla="*/ 0 60000 65536"/>
              <a:gd name="T10" fmla="*/ 0 60000 65536"/>
              <a:gd name="T11" fmla="*/ 0 60000 65536"/>
              <a:gd name="T12" fmla="*/ 0 w 361"/>
              <a:gd name="T13" fmla="*/ 0 h 247"/>
              <a:gd name="T14" fmla="*/ 361 w 361"/>
              <a:gd name="T15" fmla="*/ 247 h 24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1" h="247">
                <a:moveTo>
                  <a:pt x="361" y="137"/>
                </a:moveTo>
                <a:lnTo>
                  <a:pt x="297" y="247"/>
                </a:lnTo>
                <a:lnTo>
                  <a:pt x="0" y="0"/>
                </a:lnTo>
                <a:lnTo>
                  <a:pt x="361" y="13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4" name="Freeform 289"/>
          <xdr:cNvSpPr>
            <a:spLocks/>
          </xdr:cNvSpPr>
        </xdr:nvSpPr>
        <xdr:spPr bwMode="auto">
          <a:xfrm>
            <a:off x="191" y="362"/>
            <a:ext cx="35" cy="59"/>
          </a:xfrm>
          <a:custGeom>
            <a:avLst/>
            <a:gdLst>
              <a:gd name="T0" fmla="*/ 0 w 3452"/>
              <a:gd name="T1" fmla="*/ 0 h 5980"/>
              <a:gd name="T2" fmla="*/ 0 w 3452"/>
              <a:gd name="T3" fmla="*/ 0 h 5980"/>
              <a:gd name="T4" fmla="*/ 0 w 3452"/>
              <a:gd name="T5" fmla="*/ 0 h 5980"/>
              <a:gd name="T6" fmla="*/ 0 60000 65536"/>
              <a:gd name="T7" fmla="*/ 0 60000 65536"/>
              <a:gd name="T8" fmla="*/ 0 60000 65536"/>
              <a:gd name="T9" fmla="*/ 0 w 3452"/>
              <a:gd name="T10" fmla="*/ 0 h 5980"/>
              <a:gd name="T11" fmla="*/ 3452 w 3452"/>
              <a:gd name="T12" fmla="*/ 5980 h 59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52" h="5980">
                <a:moveTo>
                  <a:pt x="3452" y="0"/>
                </a:moveTo>
                <a:lnTo>
                  <a:pt x="0" y="5980"/>
                </a:lnTo>
                <a:lnTo>
                  <a:pt x="1" y="598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5" name="Freeform 290"/>
          <xdr:cNvSpPr>
            <a:spLocks/>
          </xdr:cNvSpPr>
        </xdr:nvSpPr>
        <xdr:spPr bwMode="auto">
          <a:xfrm>
            <a:off x="226" y="362"/>
            <a:ext cx="34" cy="59"/>
          </a:xfrm>
          <a:custGeom>
            <a:avLst/>
            <a:gdLst>
              <a:gd name="T0" fmla="*/ 0 w 3454"/>
              <a:gd name="T1" fmla="*/ 0 h 5980"/>
              <a:gd name="T2" fmla="*/ 0 w 3454"/>
              <a:gd name="T3" fmla="*/ 0 h 5980"/>
              <a:gd name="T4" fmla="*/ 0 w 3454"/>
              <a:gd name="T5" fmla="*/ 0 h 5980"/>
              <a:gd name="T6" fmla="*/ 0 60000 65536"/>
              <a:gd name="T7" fmla="*/ 0 60000 65536"/>
              <a:gd name="T8" fmla="*/ 0 60000 65536"/>
              <a:gd name="T9" fmla="*/ 0 w 3454"/>
              <a:gd name="T10" fmla="*/ 0 h 5980"/>
              <a:gd name="T11" fmla="*/ 3454 w 3454"/>
              <a:gd name="T12" fmla="*/ 5980 h 59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54" h="5980">
                <a:moveTo>
                  <a:pt x="0" y="0"/>
                </a:moveTo>
                <a:lnTo>
                  <a:pt x="3453" y="5980"/>
                </a:lnTo>
                <a:lnTo>
                  <a:pt x="3454" y="598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6" name="Freeform 291"/>
          <xdr:cNvSpPr>
            <a:spLocks/>
          </xdr:cNvSpPr>
        </xdr:nvSpPr>
        <xdr:spPr bwMode="auto">
          <a:xfrm>
            <a:off x="191" y="423"/>
            <a:ext cx="1" cy="23"/>
          </a:xfrm>
          <a:custGeom>
            <a:avLst/>
            <a:gdLst>
              <a:gd name="T0" fmla="*/ 0 w 1"/>
              <a:gd name="T1" fmla="*/ 0 h 2360"/>
              <a:gd name="T2" fmla="*/ 0 w 1"/>
              <a:gd name="T3" fmla="*/ 0 h 2360"/>
              <a:gd name="T4" fmla="*/ 1 w 1"/>
              <a:gd name="T5" fmla="*/ 0 h 2360"/>
              <a:gd name="T6" fmla="*/ 0 60000 65536"/>
              <a:gd name="T7" fmla="*/ 0 60000 65536"/>
              <a:gd name="T8" fmla="*/ 0 60000 65536"/>
              <a:gd name="T9" fmla="*/ 0 w 1"/>
              <a:gd name="T10" fmla="*/ 0 h 2360"/>
              <a:gd name="T11" fmla="*/ 1 w 1"/>
              <a:gd name="T12" fmla="*/ 2360 h 23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60">
                <a:moveTo>
                  <a:pt x="0" y="0"/>
                </a:moveTo>
                <a:lnTo>
                  <a:pt x="0" y="2360"/>
                </a:lnTo>
                <a:lnTo>
                  <a:pt x="1" y="236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7" name="Freeform 292"/>
          <xdr:cNvSpPr>
            <a:spLocks/>
          </xdr:cNvSpPr>
        </xdr:nvSpPr>
        <xdr:spPr bwMode="auto">
          <a:xfrm>
            <a:off x="260" y="423"/>
            <a:ext cx="1" cy="23"/>
          </a:xfrm>
          <a:custGeom>
            <a:avLst/>
            <a:gdLst>
              <a:gd name="T0" fmla="*/ 0 w 1"/>
              <a:gd name="T1" fmla="*/ 0 h 2360"/>
              <a:gd name="T2" fmla="*/ 0 w 1"/>
              <a:gd name="T3" fmla="*/ 0 h 2360"/>
              <a:gd name="T4" fmla="*/ 1 w 1"/>
              <a:gd name="T5" fmla="*/ 0 h 2360"/>
              <a:gd name="T6" fmla="*/ 0 60000 65536"/>
              <a:gd name="T7" fmla="*/ 0 60000 65536"/>
              <a:gd name="T8" fmla="*/ 0 60000 65536"/>
              <a:gd name="T9" fmla="*/ 0 w 1"/>
              <a:gd name="T10" fmla="*/ 0 h 2360"/>
              <a:gd name="T11" fmla="*/ 1 w 1"/>
              <a:gd name="T12" fmla="*/ 2360 h 23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60">
                <a:moveTo>
                  <a:pt x="0" y="0"/>
                </a:moveTo>
                <a:lnTo>
                  <a:pt x="0" y="2360"/>
                </a:lnTo>
                <a:lnTo>
                  <a:pt x="1" y="236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8" name="Freeform 293"/>
          <xdr:cNvSpPr>
            <a:spLocks/>
          </xdr:cNvSpPr>
        </xdr:nvSpPr>
        <xdr:spPr bwMode="auto">
          <a:xfrm>
            <a:off x="195" y="442"/>
            <a:ext cx="26" cy="1"/>
          </a:xfrm>
          <a:custGeom>
            <a:avLst/>
            <a:gdLst>
              <a:gd name="T0" fmla="*/ 0 w 2620"/>
              <a:gd name="T1" fmla="*/ 0 h 1"/>
              <a:gd name="T2" fmla="*/ 0 w 2620"/>
              <a:gd name="T3" fmla="*/ 0 h 1"/>
              <a:gd name="T4" fmla="*/ 0 w 2620"/>
              <a:gd name="T5" fmla="*/ 0 h 1"/>
              <a:gd name="T6" fmla="*/ 0 60000 65536"/>
              <a:gd name="T7" fmla="*/ 0 60000 65536"/>
              <a:gd name="T8" fmla="*/ 0 60000 65536"/>
              <a:gd name="T9" fmla="*/ 0 w 2620"/>
              <a:gd name="T10" fmla="*/ 0 h 1"/>
              <a:gd name="T11" fmla="*/ 2620 w 262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20" h="1">
                <a:moveTo>
                  <a:pt x="0" y="0"/>
                </a:moveTo>
                <a:lnTo>
                  <a:pt x="2619" y="0"/>
                </a:lnTo>
                <a:lnTo>
                  <a:pt x="262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19" name="Freeform 294"/>
          <xdr:cNvSpPr>
            <a:spLocks/>
          </xdr:cNvSpPr>
        </xdr:nvSpPr>
        <xdr:spPr bwMode="auto">
          <a:xfrm>
            <a:off x="229" y="442"/>
            <a:ext cx="27" cy="1"/>
          </a:xfrm>
          <a:custGeom>
            <a:avLst/>
            <a:gdLst>
              <a:gd name="T0" fmla="*/ 0 w 2689"/>
              <a:gd name="T1" fmla="*/ 0 h 1"/>
              <a:gd name="T2" fmla="*/ 0 w 2689"/>
              <a:gd name="T3" fmla="*/ 0 h 1"/>
              <a:gd name="T4" fmla="*/ 0 w 2689"/>
              <a:gd name="T5" fmla="*/ 0 h 1"/>
              <a:gd name="T6" fmla="*/ 0 60000 65536"/>
              <a:gd name="T7" fmla="*/ 0 60000 65536"/>
              <a:gd name="T8" fmla="*/ 0 60000 65536"/>
              <a:gd name="T9" fmla="*/ 0 w 2689"/>
              <a:gd name="T10" fmla="*/ 0 h 1"/>
              <a:gd name="T11" fmla="*/ 2689 w 268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89" h="1">
                <a:moveTo>
                  <a:pt x="2689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20" name="Freeform 295"/>
          <xdr:cNvSpPr>
            <a:spLocks/>
          </xdr:cNvSpPr>
        </xdr:nvSpPr>
        <xdr:spPr bwMode="auto">
          <a:xfrm>
            <a:off x="191" y="442"/>
            <a:ext cx="4" cy="1"/>
          </a:xfrm>
          <a:custGeom>
            <a:avLst/>
            <a:gdLst>
              <a:gd name="T0" fmla="*/ 0 w 381"/>
              <a:gd name="T1" fmla="*/ 0 h 127"/>
              <a:gd name="T2" fmla="*/ 0 w 381"/>
              <a:gd name="T3" fmla="*/ 0 h 127"/>
              <a:gd name="T4" fmla="*/ 0 w 381"/>
              <a:gd name="T5" fmla="*/ 0 h 127"/>
              <a:gd name="T6" fmla="*/ 0 w 381"/>
              <a:gd name="T7" fmla="*/ 0 h 127"/>
              <a:gd name="T8" fmla="*/ 0 60000 65536"/>
              <a:gd name="T9" fmla="*/ 0 60000 65536"/>
              <a:gd name="T10" fmla="*/ 0 60000 65536"/>
              <a:gd name="T11" fmla="*/ 0 60000 65536"/>
              <a:gd name="T12" fmla="*/ 0 w 381"/>
              <a:gd name="T13" fmla="*/ 0 h 127"/>
              <a:gd name="T14" fmla="*/ 381 w 381"/>
              <a:gd name="T15" fmla="*/ 127 h 12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1" h="127">
                <a:moveTo>
                  <a:pt x="381" y="0"/>
                </a:moveTo>
                <a:lnTo>
                  <a:pt x="381" y="127"/>
                </a:lnTo>
                <a:lnTo>
                  <a:pt x="0" y="64"/>
                </a:lnTo>
                <a:lnTo>
                  <a:pt x="381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21" name="Freeform 296"/>
          <xdr:cNvSpPr>
            <a:spLocks/>
          </xdr:cNvSpPr>
        </xdr:nvSpPr>
        <xdr:spPr bwMode="auto">
          <a:xfrm>
            <a:off x="191" y="442"/>
            <a:ext cx="4" cy="1"/>
          </a:xfrm>
          <a:custGeom>
            <a:avLst/>
            <a:gdLst>
              <a:gd name="T0" fmla="*/ 0 w 381"/>
              <a:gd name="T1" fmla="*/ 0 h 127"/>
              <a:gd name="T2" fmla="*/ 0 w 381"/>
              <a:gd name="T3" fmla="*/ 0 h 127"/>
              <a:gd name="T4" fmla="*/ 0 w 381"/>
              <a:gd name="T5" fmla="*/ 0 h 127"/>
              <a:gd name="T6" fmla="*/ 0 w 381"/>
              <a:gd name="T7" fmla="*/ 0 h 127"/>
              <a:gd name="T8" fmla="*/ 0 60000 65536"/>
              <a:gd name="T9" fmla="*/ 0 60000 65536"/>
              <a:gd name="T10" fmla="*/ 0 60000 65536"/>
              <a:gd name="T11" fmla="*/ 0 60000 65536"/>
              <a:gd name="T12" fmla="*/ 0 w 381"/>
              <a:gd name="T13" fmla="*/ 0 h 127"/>
              <a:gd name="T14" fmla="*/ 381 w 381"/>
              <a:gd name="T15" fmla="*/ 127 h 12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1" h="127">
                <a:moveTo>
                  <a:pt x="381" y="0"/>
                </a:moveTo>
                <a:lnTo>
                  <a:pt x="381" y="127"/>
                </a:lnTo>
                <a:lnTo>
                  <a:pt x="0" y="64"/>
                </a:lnTo>
                <a:lnTo>
                  <a:pt x="38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22" name="Freeform 297"/>
          <xdr:cNvSpPr>
            <a:spLocks/>
          </xdr:cNvSpPr>
        </xdr:nvSpPr>
        <xdr:spPr bwMode="auto">
          <a:xfrm>
            <a:off x="256" y="442"/>
            <a:ext cx="4" cy="1"/>
          </a:xfrm>
          <a:custGeom>
            <a:avLst/>
            <a:gdLst>
              <a:gd name="T0" fmla="*/ 0 w 382"/>
              <a:gd name="T1" fmla="*/ 0 h 127"/>
              <a:gd name="T2" fmla="*/ 0 w 382"/>
              <a:gd name="T3" fmla="*/ 0 h 127"/>
              <a:gd name="T4" fmla="*/ 0 w 382"/>
              <a:gd name="T5" fmla="*/ 0 h 127"/>
              <a:gd name="T6" fmla="*/ 0 w 382"/>
              <a:gd name="T7" fmla="*/ 0 h 127"/>
              <a:gd name="T8" fmla="*/ 0 60000 65536"/>
              <a:gd name="T9" fmla="*/ 0 60000 65536"/>
              <a:gd name="T10" fmla="*/ 0 60000 65536"/>
              <a:gd name="T11" fmla="*/ 0 60000 65536"/>
              <a:gd name="T12" fmla="*/ 0 w 382"/>
              <a:gd name="T13" fmla="*/ 0 h 127"/>
              <a:gd name="T14" fmla="*/ 382 w 382"/>
              <a:gd name="T15" fmla="*/ 127 h 12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2" h="127">
                <a:moveTo>
                  <a:pt x="0" y="0"/>
                </a:moveTo>
                <a:lnTo>
                  <a:pt x="0" y="127"/>
                </a:lnTo>
                <a:lnTo>
                  <a:pt x="382" y="6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23" name="Freeform 298"/>
          <xdr:cNvSpPr>
            <a:spLocks/>
          </xdr:cNvSpPr>
        </xdr:nvSpPr>
        <xdr:spPr bwMode="auto">
          <a:xfrm>
            <a:off x="256" y="442"/>
            <a:ext cx="4" cy="1"/>
          </a:xfrm>
          <a:custGeom>
            <a:avLst/>
            <a:gdLst>
              <a:gd name="T0" fmla="*/ 0 w 382"/>
              <a:gd name="T1" fmla="*/ 0 h 127"/>
              <a:gd name="T2" fmla="*/ 0 w 382"/>
              <a:gd name="T3" fmla="*/ 0 h 127"/>
              <a:gd name="T4" fmla="*/ 0 w 382"/>
              <a:gd name="T5" fmla="*/ 0 h 127"/>
              <a:gd name="T6" fmla="*/ 0 w 382"/>
              <a:gd name="T7" fmla="*/ 0 h 127"/>
              <a:gd name="T8" fmla="*/ 0 60000 65536"/>
              <a:gd name="T9" fmla="*/ 0 60000 65536"/>
              <a:gd name="T10" fmla="*/ 0 60000 65536"/>
              <a:gd name="T11" fmla="*/ 0 60000 65536"/>
              <a:gd name="T12" fmla="*/ 0 w 382"/>
              <a:gd name="T13" fmla="*/ 0 h 127"/>
              <a:gd name="T14" fmla="*/ 382 w 382"/>
              <a:gd name="T15" fmla="*/ 127 h 12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2" h="127">
                <a:moveTo>
                  <a:pt x="0" y="0"/>
                </a:moveTo>
                <a:lnTo>
                  <a:pt x="0" y="127"/>
                </a:lnTo>
                <a:lnTo>
                  <a:pt x="382" y="6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24" name="Line 299"/>
          <xdr:cNvSpPr>
            <a:spLocks noChangeShapeType="1"/>
          </xdr:cNvSpPr>
        </xdr:nvSpPr>
        <xdr:spPr bwMode="auto">
          <a:xfrm>
            <a:off x="191" y="421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25" name="Line 300"/>
          <xdr:cNvSpPr>
            <a:spLocks noChangeShapeType="1"/>
          </xdr:cNvSpPr>
        </xdr:nvSpPr>
        <xdr:spPr bwMode="auto">
          <a:xfrm>
            <a:off x="260" y="421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26" name="Line 301"/>
          <xdr:cNvSpPr>
            <a:spLocks noChangeShapeType="1"/>
          </xdr:cNvSpPr>
        </xdr:nvSpPr>
        <xdr:spPr bwMode="auto">
          <a:xfrm>
            <a:off x="260" y="442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27" name="Freeform 302"/>
          <xdr:cNvSpPr>
            <a:spLocks/>
          </xdr:cNvSpPr>
        </xdr:nvSpPr>
        <xdr:spPr bwMode="auto">
          <a:xfrm>
            <a:off x="217" y="384"/>
            <a:ext cx="4" cy="1"/>
          </a:xfrm>
          <a:custGeom>
            <a:avLst/>
            <a:gdLst>
              <a:gd name="T0" fmla="*/ 0 w 360"/>
              <a:gd name="T1" fmla="*/ 0 h 104"/>
              <a:gd name="T2" fmla="*/ 0 w 360"/>
              <a:gd name="T3" fmla="*/ 0 h 104"/>
              <a:gd name="T4" fmla="*/ 0 w 360"/>
              <a:gd name="T5" fmla="*/ 0 h 104"/>
              <a:gd name="T6" fmla="*/ 0 60000 65536"/>
              <a:gd name="T7" fmla="*/ 0 60000 65536"/>
              <a:gd name="T8" fmla="*/ 0 60000 65536"/>
              <a:gd name="T9" fmla="*/ 0 w 360"/>
              <a:gd name="T10" fmla="*/ 0 h 104"/>
              <a:gd name="T11" fmla="*/ 360 w 360"/>
              <a:gd name="T12" fmla="*/ 104 h 1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0" h="104">
                <a:moveTo>
                  <a:pt x="0" y="0"/>
                </a:moveTo>
                <a:lnTo>
                  <a:pt x="359" y="104"/>
                </a:lnTo>
                <a:lnTo>
                  <a:pt x="360" y="10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28" name="Freeform 303"/>
          <xdr:cNvSpPr>
            <a:spLocks/>
          </xdr:cNvSpPr>
        </xdr:nvSpPr>
        <xdr:spPr bwMode="auto">
          <a:xfrm>
            <a:off x="231" y="384"/>
            <a:ext cx="3" cy="1"/>
          </a:xfrm>
          <a:custGeom>
            <a:avLst/>
            <a:gdLst>
              <a:gd name="T0" fmla="*/ 0 w 291"/>
              <a:gd name="T1" fmla="*/ 0 h 89"/>
              <a:gd name="T2" fmla="*/ 0 w 291"/>
              <a:gd name="T3" fmla="*/ 0 h 89"/>
              <a:gd name="T4" fmla="*/ 0 w 291"/>
              <a:gd name="T5" fmla="*/ 0 h 89"/>
              <a:gd name="T6" fmla="*/ 0 60000 65536"/>
              <a:gd name="T7" fmla="*/ 0 60000 65536"/>
              <a:gd name="T8" fmla="*/ 0 60000 65536"/>
              <a:gd name="T9" fmla="*/ 0 w 291"/>
              <a:gd name="T10" fmla="*/ 0 h 89"/>
              <a:gd name="T11" fmla="*/ 291 w 291"/>
              <a:gd name="T12" fmla="*/ 89 h 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91" h="89">
                <a:moveTo>
                  <a:pt x="0" y="89"/>
                </a:moveTo>
                <a:lnTo>
                  <a:pt x="290" y="0"/>
                </a:lnTo>
                <a:lnTo>
                  <a:pt x="29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29" name="Freeform 304"/>
          <xdr:cNvSpPr>
            <a:spLocks/>
          </xdr:cNvSpPr>
        </xdr:nvSpPr>
        <xdr:spPr bwMode="auto">
          <a:xfrm>
            <a:off x="214" y="382"/>
            <a:ext cx="4" cy="2"/>
          </a:xfrm>
          <a:custGeom>
            <a:avLst/>
            <a:gdLst>
              <a:gd name="T0" fmla="*/ 0 w 372"/>
              <a:gd name="T1" fmla="*/ 0 h 221"/>
              <a:gd name="T2" fmla="*/ 0 w 372"/>
              <a:gd name="T3" fmla="*/ 0 h 221"/>
              <a:gd name="T4" fmla="*/ 0 w 372"/>
              <a:gd name="T5" fmla="*/ 0 h 221"/>
              <a:gd name="T6" fmla="*/ 0 w 372"/>
              <a:gd name="T7" fmla="*/ 0 h 221"/>
              <a:gd name="T8" fmla="*/ 0 60000 65536"/>
              <a:gd name="T9" fmla="*/ 0 60000 65536"/>
              <a:gd name="T10" fmla="*/ 0 60000 65536"/>
              <a:gd name="T11" fmla="*/ 0 60000 65536"/>
              <a:gd name="T12" fmla="*/ 0 w 372"/>
              <a:gd name="T13" fmla="*/ 0 h 221"/>
              <a:gd name="T14" fmla="*/ 372 w 372"/>
              <a:gd name="T15" fmla="*/ 221 h 2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2" h="221">
                <a:moveTo>
                  <a:pt x="318" y="221"/>
                </a:moveTo>
                <a:lnTo>
                  <a:pt x="372" y="106"/>
                </a:lnTo>
                <a:lnTo>
                  <a:pt x="0" y="0"/>
                </a:lnTo>
                <a:lnTo>
                  <a:pt x="318" y="22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30" name="Freeform 305"/>
          <xdr:cNvSpPr>
            <a:spLocks/>
          </xdr:cNvSpPr>
        </xdr:nvSpPr>
        <xdr:spPr bwMode="auto">
          <a:xfrm>
            <a:off x="214" y="382"/>
            <a:ext cx="4" cy="2"/>
          </a:xfrm>
          <a:custGeom>
            <a:avLst/>
            <a:gdLst>
              <a:gd name="T0" fmla="*/ 0 w 372"/>
              <a:gd name="T1" fmla="*/ 0 h 221"/>
              <a:gd name="T2" fmla="*/ 0 w 372"/>
              <a:gd name="T3" fmla="*/ 0 h 221"/>
              <a:gd name="T4" fmla="*/ 0 w 372"/>
              <a:gd name="T5" fmla="*/ 0 h 221"/>
              <a:gd name="T6" fmla="*/ 0 w 372"/>
              <a:gd name="T7" fmla="*/ 0 h 221"/>
              <a:gd name="T8" fmla="*/ 0 60000 65536"/>
              <a:gd name="T9" fmla="*/ 0 60000 65536"/>
              <a:gd name="T10" fmla="*/ 0 60000 65536"/>
              <a:gd name="T11" fmla="*/ 0 60000 65536"/>
              <a:gd name="T12" fmla="*/ 0 w 372"/>
              <a:gd name="T13" fmla="*/ 0 h 221"/>
              <a:gd name="T14" fmla="*/ 372 w 372"/>
              <a:gd name="T15" fmla="*/ 221 h 2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2" h="221">
                <a:moveTo>
                  <a:pt x="318" y="221"/>
                </a:moveTo>
                <a:lnTo>
                  <a:pt x="372" y="106"/>
                </a:lnTo>
                <a:lnTo>
                  <a:pt x="0" y="0"/>
                </a:lnTo>
                <a:lnTo>
                  <a:pt x="318" y="2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31" name="Freeform 306"/>
          <xdr:cNvSpPr>
            <a:spLocks/>
          </xdr:cNvSpPr>
        </xdr:nvSpPr>
        <xdr:spPr bwMode="auto">
          <a:xfrm>
            <a:off x="234" y="382"/>
            <a:ext cx="3" cy="2"/>
          </a:xfrm>
          <a:custGeom>
            <a:avLst/>
            <a:gdLst>
              <a:gd name="T0" fmla="*/ 0 w 373"/>
              <a:gd name="T1" fmla="*/ 0 h 221"/>
              <a:gd name="T2" fmla="*/ 0 w 373"/>
              <a:gd name="T3" fmla="*/ 0 h 221"/>
              <a:gd name="T4" fmla="*/ 0 w 373"/>
              <a:gd name="T5" fmla="*/ 0 h 221"/>
              <a:gd name="T6" fmla="*/ 0 w 373"/>
              <a:gd name="T7" fmla="*/ 0 h 221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221"/>
              <a:gd name="T14" fmla="*/ 373 w 373"/>
              <a:gd name="T15" fmla="*/ 221 h 2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221">
                <a:moveTo>
                  <a:pt x="0" y="106"/>
                </a:moveTo>
                <a:lnTo>
                  <a:pt x="55" y="221"/>
                </a:lnTo>
                <a:lnTo>
                  <a:pt x="373" y="0"/>
                </a:lnTo>
                <a:lnTo>
                  <a:pt x="0" y="106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32" name="Freeform 307"/>
          <xdr:cNvSpPr>
            <a:spLocks/>
          </xdr:cNvSpPr>
        </xdr:nvSpPr>
        <xdr:spPr bwMode="auto">
          <a:xfrm>
            <a:off x="234" y="382"/>
            <a:ext cx="3" cy="2"/>
          </a:xfrm>
          <a:custGeom>
            <a:avLst/>
            <a:gdLst>
              <a:gd name="T0" fmla="*/ 0 w 373"/>
              <a:gd name="T1" fmla="*/ 0 h 221"/>
              <a:gd name="T2" fmla="*/ 0 w 373"/>
              <a:gd name="T3" fmla="*/ 0 h 221"/>
              <a:gd name="T4" fmla="*/ 0 w 373"/>
              <a:gd name="T5" fmla="*/ 0 h 221"/>
              <a:gd name="T6" fmla="*/ 0 w 373"/>
              <a:gd name="T7" fmla="*/ 0 h 221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221"/>
              <a:gd name="T14" fmla="*/ 373 w 373"/>
              <a:gd name="T15" fmla="*/ 221 h 2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221">
                <a:moveTo>
                  <a:pt x="0" y="106"/>
                </a:moveTo>
                <a:lnTo>
                  <a:pt x="55" y="221"/>
                </a:lnTo>
                <a:lnTo>
                  <a:pt x="373" y="0"/>
                </a:lnTo>
                <a:lnTo>
                  <a:pt x="0" y="10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33" name="Line 308"/>
          <xdr:cNvSpPr>
            <a:spLocks noChangeShapeType="1"/>
          </xdr:cNvSpPr>
        </xdr:nvSpPr>
        <xdr:spPr bwMode="auto">
          <a:xfrm>
            <a:off x="222" y="3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34" name="Line 309"/>
          <xdr:cNvSpPr>
            <a:spLocks noChangeShapeType="1"/>
          </xdr:cNvSpPr>
        </xdr:nvSpPr>
        <xdr:spPr bwMode="auto">
          <a:xfrm>
            <a:off x="260" y="421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35" name="Line 310"/>
          <xdr:cNvSpPr>
            <a:spLocks noChangeShapeType="1"/>
          </xdr:cNvSpPr>
        </xdr:nvSpPr>
        <xdr:spPr bwMode="auto">
          <a:xfrm>
            <a:off x="191" y="421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36" name="Freeform 311"/>
          <xdr:cNvSpPr>
            <a:spLocks/>
          </xdr:cNvSpPr>
        </xdr:nvSpPr>
        <xdr:spPr bwMode="auto">
          <a:xfrm>
            <a:off x="222" y="364"/>
            <a:ext cx="5" cy="5"/>
          </a:xfrm>
          <a:custGeom>
            <a:avLst/>
            <a:gdLst>
              <a:gd name="T0" fmla="*/ 0 w 529"/>
              <a:gd name="T1" fmla="*/ 0 h 527"/>
              <a:gd name="T2" fmla="*/ 0 w 529"/>
              <a:gd name="T3" fmla="*/ 0 h 527"/>
              <a:gd name="T4" fmla="*/ 0 w 529"/>
              <a:gd name="T5" fmla="*/ 0 h 527"/>
              <a:gd name="T6" fmla="*/ 0 60000 65536"/>
              <a:gd name="T7" fmla="*/ 0 60000 65536"/>
              <a:gd name="T8" fmla="*/ 0 60000 65536"/>
              <a:gd name="T9" fmla="*/ 0 w 529"/>
              <a:gd name="T10" fmla="*/ 0 h 527"/>
              <a:gd name="T11" fmla="*/ 529 w 529"/>
              <a:gd name="T12" fmla="*/ 527 h 5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29" h="527">
                <a:moveTo>
                  <a:pt x="0" y="527"/>
                </a:moveTo>
                <a:lnTo>
                  <a:pt x="528" y="0"/>
                </a:lnTo>
                <a:lnTo>
                  <a:pt x="52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37" name="Freeform 312"/>
          <xdr:cNvSpPr>
            <a:spLocks/>
          </xdr:cNvSpPr>
        </xdr:nvSpPr>
        <xdr:spPr bwMode="auto">
          <a:xfrm>
            <a:off x="211" y="369"/>
            <a:ext cx="19" cy="18"/>
          </a:xfrm>
          <a:custGeom>
            <a:avLst/>
            <a:gdLst>
              <a:gd name="T0" fmla="*/ 0 w 1827"/>
              <a:gd name="T1" fmla="*/ 0 h 1826"/>
              <a:gd name="T2" fmla="*/ 0 w 1827"/>
              <a:gd name="T3" fmla="*/ 0 h 1826"/>
              <a:gd name="T4" fmla="*/ 0 w 1827"/>
              <a:gd name="T5" fmla="*/ 0 h 1826"/>
              <a:gd name="T6" fmla="*/ 0 60000 65536"/>
              <a:gd name="T7" fmla="*/ 0 60000 65536"/>
              <a:gd name="T8" fmla="*/ 0 60000 65536"/>
              <a:gd name="T9" fmla="*/ 0 w 1827"/>
              <a:gd name="T10" fmla="*/ 0 h 1826"/>
              <a:gd name="T11" fmla="*/ 1827 w 1827"/>
              <a:gd name="T12" fmla="*/ 1826 h 18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27" h="1826">
                <a:moveTo>
                  <a:pt x="0" y="1826"/>
                </a:moveTo>
                <a:lnTo>
                  <a:pt x="1826" y="0"/>
                </a:lnTo>
                <a:lnTo>
                  <a:pt x="182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38" name="Freeform 313"/>
          <xdr:cNvSpPr>
            <a:spLocks/>
          </xdr:cNvSpPr>
        </xdr:nvSpPr>
        <xdr:spPr bwMode="auto">
          <a:xfrm>
            <a:off x="200" y="384"/>
            <a:ext cx="20" cy="20"/>
          </a:xfrm>
          <a:custGeom>
            <a:avLst/>
            <a:gdLst>
              <a:gd name="T0" fmla="*/ 0 w 2017"/>
              <a:gd name="T1" fmla="*/ 0 h 2017"/>
              <a:gd name="T2" fmla="*/ 0 w 2017"/>
              <a:gd name="T3" fmla="*/ 0 h 2017"/>
              <a:gd name="T4" fmla="*/ 0 w 2017"/>
              <a:gd name="T5" fmla="*/ 0 h 2017"/>
              <a:gd name="T6" fmla="*/ 0 60000 65536"/>
              <a:gd name="T7" fmla="*/ 0 60000 65536"/>
              <a:gd name="T8" fmla="*/ 0 60000 65536"/>
              <a:gd name="T9" fmla="*/ 0 w 2017"/>
              <a:gd name="T10" fmla="*/ 0 h 2017"/>
              <a:gd name="T11" fmla="*/ 2017 w 2017"/>
              <a:gd name="T12" fmla="*/ 2017 h 201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17" h="2017">
                <a:moveTo>
                  <a:pt x="0" y="2017"/>
                </a:moveTo>
                <a:lnTo>
                  <a:pt x="2016" y="0"/>
                </a:lnTo>
                <a:lnTo>
                  <a:pt x="201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39" name="Freeform 314"/>
          <xdr:cNvSpPr>
            <a:spLocks/>
          </xdr:cNvSpPr>
        </xdr:nvSpPr>
        <xdr:spPr bwMode="auto">
          <a:xfrm>
            <a:off x="225" y="373"/>
            <a:ext cx="7" cy="7"/>
          </a:xfrm>
          <a:custGeom>
            <a:avLst/>
            <a:gdLst>
              <a:gd name="T0" fmla="*/ 0 w 696"/>
              <a:gd name="T1" fmla="*/ 0 h 695"/>
              <a:gd name="T2" fmla="*/ 0 w 696"/>
              <a:gd name="T3" fmla="*/ 0 h 695"/>
              <a:gd name="T4" fmla="*/ 0 w 696"/>
              <a:gd name="T5" fmla="*/ 0 h 695"/>
              <a:gd name="T6" fmla="*/ 0 60000 65536"/>
              <a:gd name="T7" fmla="*/ 0 60000 65536"/>
              <a:gd name="T8" fmla="*/ 0 60000 65536"/>
              <a:gd name="T9" fmla="*/ 0 w 696"/>
              <a:gd name="T10" fmla="*/ 0 h 695"/>
              <a:gd name="T11" fmla="*/ 696 w 696"/>
              <a:gd name="T12" fmla="*/ 695 h 6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96" h="695">
                <a:moveTo>
                  <a:pt x="0" y="695"/>
                </a:moveTo>
                <a:lnTo>
                  <a:pt x="695" y="0"/>
                </a:lnTo>
                <a:lnTo>
                  <a:pt x="6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0" name="Freeform 315"/>
          <xdr:cNvSpPr>
            <a:spLocks/>
          </xdr:cNvSpPr>
        </xdr:nvSpPr>
        <xdr:spPr bwMode="auto">
          <a:xfrm>
            <a:off x="192" y="390"/>
            <a:ext cx="31" cy="31"/>
          </a:xfrm>
          <a:custGeom>
            <a:avLst/>
            <a:gdLst>
              <a:gd name="T0" fmla="*/ 0 w 3120"/>
              <a:gd name="T1" fmla="*/ 0 h 3119"/>
              <a:gd name="T2" fmla="*/ 0 w 3120"/>
              <a:gd name="T3" fmla="*/ 0 h 3119"/>
              <a:gd name="T4" fmla="*/ 0 w 3120"/>
              <a:gd name="T5" fmla="*/ 0 h 3119"/>
              <a:gd name="T6" fmla="*/ 0 60000 65536"/>
              <a:gd name="T7" fmla="*/ 0 60000 65536"/>
              <a:gd name="T8" fmla="*/ 0 60000 65536"/>
              <a:gd name="T9" fmla="*/ 0 w 3120"/>
              <a:gd name="T10" fmla="*/ 0 h 3119"/>
              <a:gd name="T11" fmla="*/ 3120 w 3120"/>
              <a:gd name="T12" fmla="*/ 3119 h 31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20" h="3119">
                <a:moveTo>
                  <a:pt x="0" y="3119"/>
                </a:moveTo>
                <a:lnTo>
                  <a:pt x="3119" y="0"/>
                </a:lnTo>
                <a:lnTo>
                  <a:pt x="31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1" name="Freeform 316"/>
          <xdr:cNvSpPr>
            <a:spLocks/>
          </xdr:cNvSpPr>
        </xdr:nvSpPr>
        <xdr:spPr bwMode="auto">
          <a:xfrm>
            <a:off x="231" y="378"/>
            <a:ext cx="4" cy="4"/>
          </a:xfrm>
          <a:custGeom>
            <a:avLst/>
            <a:gdLst>
              <a:gd name="T0" fmla="*/ 0 w 423"/>
              <a:gd name="T1" fmla="*/ 0 h 422"/>
              <a:gd name="T2" fmla="*/ 0 w 423"/>
              <a:gd name="T3" fmla="*/ 0 h 422"/>
              <a:gd name="T4" fmla="*/ 0 w 423"/>
              <a:gd name="T5" fmla="*/ 0 h 422"/>
              <a:gd name="T6" fmla="*/ 0 60000 65536"/>
              <a:gd name="T7" fmla="*/ 0 60000 65536"/>
              <a:gd name="T8" fmla="*/ 0 60000 65536"/>
              <a:gd name="T9" fmla="*/ 0 w 423"/>
              <a:gd name="T10" fmla="*/ 0 h 422"/>
              <a:gd name="T11" fmla="*/ 423 w 423"/>
              <a:gd name="T12" fmla="*/ 422 h 4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23" h="422">
                <a:moveTo>
                  <a:pt x="0" y="422"/>
                </a:moveTo>
                <a:lnTo>
                  <a:pt x="422" y="0"/>
                </a:lnTo>
                <a:lnTo>
                  <a:pt x="42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2" name="Freeform 317"/>
          <xdr:cNvSpPr>
            <a:spLocks/>
          </xdr:cNvSpPr>
        </xdr:nvSpPr>
        <xdr:spPr bwMode="auto">
          <a:xfrm>
            <a:off x="231" y="381"/>
            <a:ext cx="5" cy="5"/>
          </a:xfrm>
          <a:custGeom>
            <a:avLst/>
            <a:gdLst>
              <a:gd name="T0" fmla="*/ 0 w 555"/>
              <a:gd name="T1" fmla="*/ 0 h 553"/>
              <a:gd name="T2" fmla="*/ 0 w 555"/>
              <a:gd name="T3" fmla="*/ 0 h 553"/>
              <a:gd name="T4" fmla="*/ 0 w 555"/>
              <a:gd name="T5" fmla="*/ 0 h 553"/>
              <a:gd name="T6" fmla="*/ 0 60000 65536"/>
              <a:gd name="T7" fmla="*/ 0 60000 65536"/>
              <a:gd name="T8" fmla="*/ 0 60000 65536"/>
              <a:gd name="T9" fmla="*/ 0 w 555"/>
              <a:gd name="T10" fmla="*/ 0 h 553"/>
              <a:gd name="T11" fmla="*/ 555 w 555"/>
              <a:gd name="T12" fmla="*/ 553 h 5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5" h="553">
                <a:moveTo>
                  <a:pt x="0" y="553"/>
                </a:moveTo>
                <a:lnTo>
                  <a:pt x="554" y="0"/>
                </a:lnTo>
                <a:lnTo>
                  <a:pt x="55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3" name="Freeform 318"/>
          <xdr:cNvSpPr>
            <a:spLocks/>
          </xdr:cNvSpPr>
        </xdr:nvSpPr>
        <xdr:spPr bwMode="auto">
          <a:xfrm>
            <a:off x="199" y="390"/>
            <a:ext cx="31" cy="31"/>
          </a:xfrm>
          <a:custGeom>
            <a:avLst/>
            <a:gdLst>
              <a:gd name="T0" fmla="*/ 0 w 3132"/>
              <a:gd name="T1" fmla="*/ 0 h 3131"/>
              <a:gd name="T2" fmla="*/ 0 w 3132"/>
              <a:gd name="T3" fmla="*/ 0 h 3131"/>
              <a:gd name="T4" fmla="*/ 0 w 3132"/>
              <a:gd name="T5" fmla="*/ 0 h 3131"/>
              <a:gd name="T6" fmla="*/ 0 60000 65536"/>
              <a:gd name="T7" fmla="*/ 0 60000 65536"/>
              <a:gd name="T8" fmla="*/ 0 60000 65536"/>
              <a:gd name="T9" fmla="*/ 0 w 3132"/>
              <a:gd name="T10" fmla="*/ 0 h 3131"/>
              <a:gd name="T11" fmla="*/ 3132 w 3132"/>
              <a:gd name="T12" fmla="*/ 3131 h 31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32" h="3131">
                <a:moveTo>
                  <a:pt x="0" y="3131"/>
                </a:moveTo>
                <a:lnTo>
                  <a:pt x="3131" y="0"/>
                </a:lnTo>
                <a:lnTo>
                  <a:pt x="313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4" name="Freeform 319"/>
          <xdr:cNvSpPr>
            <a:spLocks/>
          </xdr:cNvSpPr>
        </xdr:nvSpPr>
        <xdr:spPr bwMode="auto">
          <a:xfrm>
            <a:off x="231" y="383"/>
            <a:ext cx="7" cy="7"/>
          </a:xfrm>
          <a:custGeom>
            <a:avLst/>
            <a:gdLst>
              <a:gd name="T0" fmla="*/ 0 w 687"/>
              <a:gd name="T1" fmla="*/ 0 h 685"/>
              <a:gd name="T2" fmla="*/ 0 w 687"/>
              <a:gd name="T3" fmla="*/ 0 h 685"/>
              <a:gd name="T4" fmla="*/ 0 w 687"/>
              <a:gd name="T5" fmla="*/ 0 h 685"/>
              <a:gd name="T6" fmla="*/ 0 60000 65536"/>
              <a:gd name="T7" fmla="*/ 0 60000 65536"/>
              <a:gd name="T8" fmla="*/ 0 60000 65536"/>
              <a:gd name="T9" fmla="*/ 0 w 687"/>
              <a:gd name="T10" fmla="*/ 0 h 685"/>
              <a:gd name="T11" fmla="*/ 687 w 687"/>
              <a:gd name="T12" fmla="*/ 685 h 6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87" h="685">
                <a:moveTo>
                  <a:pt x="0" y="685"/>
                </a:moveTo>
                <a:lnTo>
                  <a:pt x="686" y="0"/>
                </a:lnTo>
                <a:lnTo>
                  <a:pt x="68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5" name="Freeform 320"/>
          <xdr:cNvSpPr>
            <a:spLocks/>
          </xdr:cNvSpPr>
        </xdr:nvSpPr>
        <xdr:spPr bwMode="auto">
          <a:xfrm>
            <a:off x="207" y="388"/>
            <a:ext cx="33" cy="33"/>
          </a:xfrm>
          <a:custGeom>
            <a:avLst/>
            <a:gdLst>
              <a:gd name="T0" fmla="*/ 0 w 3411"/>
              <a:gd name="T1" fmla="*/ 0 h 3410"/>
              <a:gd name="T2" fmla="*/ 0 w 3411"/>
              <a:gd name="T3" fmla="*/ 0 h 3410"/>
              <a:gd name="T4" fmla="*/ 0 w 3411"/>
              <a:gd name="T5" fmla="*/ 0 h 3410"/>
              <a:gd name="T6" fmla="*/ 0 60000 65536"/>
              <a:gd name="T7" fmla="*/ 0 60000 65536"/>
              <a:gd name="T8" fmla="*/ 0 60000 65536"/>
              <a:gd name="T9" fmla="*/ 0 w 3411"/>
              <a:gd name="T10" fmla="*/ 0 h 3410"/>
              <a:gd name="T11" fmla="*/ 3411 w 3411"/>
              <a:gd name="T12" fmla="*/ 3410 h 3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11" h="3410">
                <a:moveTo>
                  <a:pt x="0" y="3410"/>
                </a:moveTo>
                <a:lnTo>
                  <a:pt x="3410" y="0"/>
                </a:lnTo>
                <a:lnTo>
                  <a:pt x="3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6" name="Freeform 321"/>
          <xdr:cNvSpPr>
            <a:spLocks/>
          </xdr:cNvSpPr>
        </xdr:nvSpPr>
        <xdr:spPr bwMode="auto">
          <a:xfrm>
            <a:off x="214" y="392"/>
            <a:ext cx="29" cy="29"/>
          </a:xfrm>
          <a:custGeom>
            <a:avLst/>
            <a:gdLst>
              <a:gd name="T0" fmla="*/ 0 w 2936"/>
              <a:gd name="T1" fmla="*/ 0 h 2934"/>
              <a:gd name="T2" fmla="*/ 0 w 2936"/>
              <a:gd name="T3" fmla="*/ 0 h 2934"/>
              <a:gd name="T4" fmla="*/ 0 w 2936"/>
              <a:gd name="T5" fmla="*/ 0 h 2934"/>
              <a:gd name="T6" fmla="*/ 0 60000 65536"/>
              <a:gd name="T7" fmla="*/ 0 60000 65536"/>
              <a:gd name="T8" fmla="*/ 0 60000 65536"/>
              <a:gd name="T9" fmla="*/ 0 w 2936"/>
              <a:gd name="T10" fmla="*/ 0 h 2934"/>
              <a:gd name="T11" fmla="*/ 2936 w 2936"/>
              <a:gd name="T12" fmla="*/ 2934 h 29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936" h="2934">
                <a:moveTo>
                  <a:pt x="0" y="2934"/>
                </a:moveTo>
                <a:lnTo>
                  <a:pt x="2935" y="0"/>
                </a:lnTo>
                <a:lnTo>
                  <a:pt x="293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7" name="Freeform 322"/>
          <xdr:cNvSpPr>
            <a:spLocks/>
          </xdr:cNvSpPr>
        </xdr:nvSpPr>
        <xdr:spPr bwMode="auto">
          <a:xfrm>
            <a:off x="221" y="397"/>
            <a:ext cx="25" cy="24"/>
          </a:xfrm>
          <a:custGeom>
            <a:avLst/>
            <a:gdLst>
              <a:gd name="T0" fmla="*/ 0 w 2461"/>
              <a:gd name="T1" fmla="*/ 0 h 2459"/>
              <a:gd name="T2" fmla="*/ 0 w 2461"/>
              <a:gd name="T3" fmla="*/ 0 h 2459"/>
              <a:gd name="T4" fmla="*/ 0 w 2461"/>
              <a:gd name="T5" fmla="*/ 0 h 2459"/>
              <a:gd name="T6" fmla="*/ 0 60000 65536"/>
              <a:gd name="T7" fmla="*/ 0 60000 65536"/>
              <a:gd name="T8" fmla="*/ 0 60000 65536"/>
              <a:gd name="T9" fmla="*/ 0 w 2461"/>
              <a:gd name="T10" fmla="*/ 0 h 2459"/>
              <a:gd name="T11" fmla="*/ 2461 w 2461"/>
              <a:gd name="T12" fmla="*/ 2459 h 24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61" h="2459">
                <a:moveTo>
                  <a:pt x="0" y="2459"/>
                </a:moveTo>
                <a:lnTo>
                  <a:pt x="2460" y="0"/>
                </a:lnTo>
                <a:lnTo>
                  <a:pt x="246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8" name="Freeform 323"/>
          <xdr:cNvSpPr>
            <a:spLocks/>
          </xdr:cNvSpPr>
        </xdr:nvSpPr>
        <xdr:spPr bwMode="auto">
          <a:xfrm>
            <a:off x="229" y="402"/>
            <a:ext cx="20" cy="19"/>
          </a:xfrm>
          <a:custGeom>
            <a:avLst/>
            <a:gdLst>
              <a:gd name="T0" fmla="*/ 0 w 1985"/>
              <a:gd name="T1" fmla="*/ 0 h 1984"/>
              <a:gd name="T2" fmla="*/ 0 w 1985"/>
              <a:gd name="T3" fmla="*/ 0 h 1984"/>
              <a:gd name="T4" fmla="*/ 0 w 1985"/>
              <a:gd name="T5" fmla="*/ 0 h 1984"/>
              <a:gd name="T6" fmla="*/ 0 60000 65536"/>
              <a:gd name="T7" fmla="*/ 0 60000 65536"/>
              <a:gd name="T8" fmla="*/ 0 60000 65536"/>
              <a:gd name="T9" fmla="*/ 0 w 1985"/>
              <a:gd name="T10" fmla="*/ 0 h 1984"/>
              <a:gd name="T11" fmla="*/ 1985 w 1985"/>
              <a:gd name="T12" fmla="*/ 1984 h 198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85" h="1984">
                <a:moveTo>
                  <a:pt x="0" y="1984"/>
                </a:moveTo>
                <a:lnTo>
                  <a:pt x="1984" y="0"/>
                </a:lnTo>
                <a:lnTo>
                  <a:pt x="198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49" name="Freeform 324"/>
          <xdr:cNvSpPr>
            <a:spLocks/>
          </xdr:cNvSpPr>
        </xdr:nvSpPr>
        <xdr:spPr bwMode="auto">
          <a:xfrm>
            <a:off x="236" y="406"/>
            <a:ext cx="15" cy="15"/>
          </a:xfrm>
          <a:custGeom>
            <a:avLst/>
            <a:gdLst>
              <a:gd name="T0" fmla="*/ 0 w 1509"/>
              <a:gd name="T1" fmla="*/ 0 h 1508"/>
              <a:gd name="T2" fmla="*/ 0 w 1509"/>
              <a:gd name="T3" fmla="*/ 0 h 1508"/>
              <a:gd name="T4" fmla="*/ 0 w 1509"/>
              <a:gd name="T5" fmla="*/ 0 h 1508"/>
              <a:gd name="T6" fmla="*/ 0 60000 65536"/>
              <a:gd name="T7" fmla="*/ 0 60000 65536"/>
              <a:gd name="T8" fmla="*/ 0 60000 65536"/>
              <a:gd name="T9" fmla="*/ 0 w 1509"/>
              <a:gd name="T10" fmla="*/ 0 h 1508"/>
              <a:gd name="T11" fmla="*/ 1509 w 1509"/>
              <a:gd name="T12" fmla="*/ 1508 h 15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09" h="1508">
                <a:moveTo>
                  <a:pt x="0" y="1508"/>
                </a:moveTo>
                <a:lnTo>
                  <a:pt x="1508" y="0"/>
                </a:lnTo>
                <a:lnTo>
                  <a:pt x="15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0" name="Freeform 325"/>
          <xdr:cNvSpPr>
            <a:spLocks/>
          </xdr:cNvSpPr>
        </xdr:nvSpPr>
        <xdr:spPr bwMode="auto">
          <a:xfrm>
            <a:off x="244" y="411"/>
            <a:ext cx="10" cy="10"/>
          </a:xfrm>
          <a:custGeom>
            <a:avLst/>
            <a:gdLst>
              <a:gd name="T0" fmla="*/ 0 w 1033"/>
              <a:gd name="T1" fmla="*/ 0 h 1033"/>
              <a:gd name="T2" fmla="*/ 0 w 1033"/>
              <a:gd name="T3" fmla="*/ 0 h 1033"/>
              <a:gd name="T4" fmla="*/ 0 w 1033"/>
              <a:gd name="T5" fmla="*/ 0 h 1033"/>
              <a:gd name="T6" fmla="*/ 0 60000 65536"/>
              <a:gd name="T7" fmla="*/ 0 60000 65536"/>
              <a:gd name="T8" fmla="*/ 0 60000 65536"/>
              <a:gd name="T9" fmla="*/ 0 w 1033"/>
              <a:gd name="T10" fmla="*/ 0 h 1033"/>
              <a:gd name="T11" fmla="*/ 1033 w 1033"/>
              <a:gd name="T12" fmla="*/ 1033 h 10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33" h="1033">
                <a:moveTo>
                  <a:pt x="0" y="1033"/>
                </a:moveTo>
                <a:lnTo>
                  <a:pt x="1032" y="0"/>
                </a:lnTo>
                <a:lnTo>
                  <a:pt x="103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1" name="Freeform 326"/>
          <xdr:cNvSpPr>
            <a:spLocks/>
          </xdr:cNvSpPr>
        </xdr:nvSpPr>
        <xdr:spPr bwMode="auto">
          <a:xfrm>
            <a:off x="251" y="416"/>
            <a:ext cx="6" cy="5"/>
          </a:xfrm>
          <a:custGeom>
            <a:avLst/>
            <a:gdLst>
              <a:gd name="T0" fmla="*/ 0 w 559"/>
              <a:gd name="T1" fmla="*/ 0 h 558"/>
              <a:gd name="T2" fmla="*/ 0 w 559"/>
              <a:gd name="T3" fmla="*/ 0 h 558"/>
              <a:gd name="T4" fmla="*/ 0 w 559"/>
              <a:gd name="T5" fmla="*/ 0 h 558"/>
              <a:gd name="T6" fmla="*/ 0 60000 65536"/>
              <a:gd name="T7" fmla="*/ 0 60000 65536"/>
              <a:gd name="T8" fmla="*/ 0 60000 65536"/>
              <a:gd name="T9" fmla="*/ 0 w 559"/>
              <a:gd name="T10" fmla="*/ 0 h 558"/>
              <a:gd name="T11" fmla="*/ 559 w 559"/>
              <a:gd name="T12" fmla="*/ 558 h 5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9" h="558">
                <a:moveTo>
                  <a:pt x="0" y="558"/>
                </a:moveTo>
                <a:lnTo>
                  <a:pt x="558" y="0"/>
                </a:lnTo>
                <a:lnTo>
                  <a:pt x="55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2" name="Freeform 327"/>
          <xdr:cNvSpPr>
            <a:spLocks/>
          </xdr:cNvSpPr>
        </xdr:nvSpPr>
        <xdr:spPr bwMode="auto">
          <a:xfrm>
            <a:off x="259" y="421"/>
            <a:ext cx="1" cy="1"/>
          </a:xfrm>
          <a:custGeom>
            <a:avLst/>
            <a:gdLst>
              <a:gd name="T0" fmla="*/ 0 w 83"/>
              <a:gd name="T1" fmla="*/ 0 h 82"/>
              <a:gd name="T2" fmla="*/ 0 w 83"/>
              <a:gd name="T3" fmla="*/ 0 h 82"/>
              <a:gd name="T4" fmla="*/ 0 w 83"/>
              <a:gd name="T5" fmla="*/ 0 h 82"/>
              <a:gd name="T6" fmla="*/ 0 60000 65536"/>
              <a:gd name="T7" fmla="*/ 0 60000 65536"/>
              <a:gd name="T8" fmla="*/ 0 60000 65536"/>
              <a:gd name="T9" fmla="*/ 0 w 83"/>
              <a:gd name="T10" fmla="*/ 0 h 82"/>
              <a:gd name="T11" fmla="*/ 83 w 83"/>
              <a:gd name="T12" fmla="*/ 82 h 8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" h="82">
                <a:moveTo>
                  <a:pt x="0" y="82"/>
                </a:moveTo>
                <a:lnTo>
                  <a:pt x="82" y="0"/>
                </a:lnTo>
                <a:lnTo>
                  <a:pt x="8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3" name="Freeform 328"/>
          <xdr:cNvSpPr>
            <a:spLocks/>
          </xdr:cNvSpPr>
        </xdr:nvSpPr>
        <xdr:spPr bwMode="auto">
          <a:xfrm>
            <a:off x="187" y="303"/>
            <a:ext cx="8" cy="8"/>
          </a:xfrm>
          <a:custGeom>
            <a:avLst/>
            <a:gdLst>
              <a:gd name="T0" fmla="*/ 0 w 861"/>
              <a:gd name="T1" fmla="*/ 0 h 860"/>
              <a:gd name="T2" fmla="*/ 0 w 861"/>
              <a:gd name="T3" fmla="*/ 0 h 860"/>
              <a:gd name="T4" fmla="*/ 0 w 861"/>
              <a:gd name="T5" fmla="*/ 0 h 860"/>
              <a:gd name="T6" fmla="*/ 0 60000 65536"/>
              <a:gd name="T7" fmla="*/ 0 60000 65536"/>
              <a:gd name="T8" fmla="*/ 0 60000 65536"/>
              <a:gd name="T9" fmla="*/ 0 w 861"/>
              <a:gd name="T10" fmla="*/ 0 h 860"/>
              <a:gd name="T11" fmla="*/ 861 w 861"/>
              <a:gd name="T12" fmla="*/ 860 h 8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61" h="860">
                <a:moveTo>
                  <a:pt x="0" y="860"/>
                </a:moveTo>
                <a:lnTo>
                  <a:pt x="860" y="0"/>
                </a:lnTo>
                <a:lnTo>
                  <a:pt x="86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4" name="Freeform 329"/>
          <xdr:cNvSpPr>
            <a:spLocks/>
          </xdr:cNvSpPr>
        </xdr:nvSpPr>
        <xdr:spPr bwMode="auto">
          <a:xfrm>
            <a:off x="176" y="329"/>
            <a:ext cx="1" cy="1"/>
          </a:xfrm>
          <a:custGeom>
            <a:avLst/>
            <a:gdLst>
              <a:gd name="T0" fmla="*/ 0 w 54"/>
              <a:gd name="T1" fmla="*/ 0 h 53"/>
              <a:gd name="T2" fmla="*/ 0 w 54"/>
              <a:gd name="T3" fmla="*/ 0 h 53"/>
              <a:gd name="T4" fmla="*/ 0 w 54"/>
              <a:gd name="T5" fmla="*/ 0 h 53"/>
              <a:gd name="T6" fmla="*/ 0 60000 65536"/>
              <a:gd name="T7" fmla="*/ 0 60000 65536"/>
              <a:gd name="T8" fmla="*/ 0 60000 65536"/>
              <a:gd name="T9" fmla="*/ 0 w 54"/>
              <a:gd name="T10" fmla="*/ 0 h 53"/>
              <a:gd name="T11" fmla="*/ 54 w 54"/>
              <a:gd name="T12" fmla="*/ 53 h 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4" h="53">
                <a:moveTo>
                  <a:pt x="0" y="53"/>
                </a:moveTo>
                <a:lnTo>
                  <a:pt x="53" y="0"/>
                </a:lnTo>
                <a:lnTo>
                  <a:pt x="5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5" name="Freeform 330"/>
          <xdr:cNvSpPr>
            <a:spLocks/>
          </xdr:cNvSpPr>
        </xdr:nvSpPr>
        <xdr:spPr bwMode="auto">
          <a:xfrm>
            <a:off x="192" y="303"/>
            <a:ext cx="11" cy="10"/>
          </a:xfrm>
          <a:custGeom>
            <a:avLst/>
            <a:gdLst>
              <a:gd name="T0" fmla="*/ 0 w 1061"/>
              <a:gd name="T1" fmla="*/ 0 h 1060"/>
              <a:gd name="T2" fmla="*/ 0 w 1061"/>
              <a:gd name="T3" fmla="*/ 0 h 1060"/>
              <a:gd name="T4" fmla="*/ 0 w 1061"/>
              <a:gd name="T5" fmla="*/ 0 h 1060"/>
              <a:gd name="T6" fmla="*/ 0 60000 65536"/>
              <a:gd name="T7" fmla="*/ 0 60000 65536"/>
              <a:gd name="T8" fmla="*/ 0 60000 65536"/>
              <a:gd name="T9" fmla="*/ 0 w 1061"/>
              <a:gd name="T10" fmla="*/ 0 h 1060"/>
              <a:gd name="T11" fmla="*/ 1061 w 1061"/>
              <a:gd name="T12" fmla="*/ 1060 h 10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1" h="1060">
                <a:moveTo>
                  <a:pt x="0" y="1060"/>
                </a:moveTo>
                <a:lnTo>
                  <a:pt x="1060" y="0"/>
                </a:lnTo>
                <a:lnTo>
                  <a:pt x="106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6" name="Freeform 331"/>
          <xdr:cNvSpPr>
            <a:spLocks/>
          </xdr:cNvSpPr>
        </xdr:nvSpPr>
        <xdr:spPr bwMode="auto">
          <a:xfrm>
            <a:off x="171" y="337"/>
            <a:ext cx="1" cy="1"/>
          </a:xfrm>
          <a:custGeom>
            <a:avLst/>
            <a:gdLst>
              <a:gd name="T0" fmla="*/ 0 w 64"/>
              <a:gd name="T1" fmla="*/ 0 h 64"/>
              <a:gd name="T2" fmla="*/ 0 w 64"/>
              <a:gd name="T3" fmla="*/ 0 h 64"/>
              <a:gd name="T4" fmla="*/ 0 w 64"/>
              <a:gd name="T5" fmla="*/ 0 h 64"/>
              <a:gd name="T6" fmla="*/ 0 60000 65536"/>
              <a:gd name="T7" fmla="*/ 0 60000 65536"/>
              <a:gd name="T8" fmla="*/ 0 60000 65536"/>
              <a:gd name="T9" fmla="*/ 0 w 64"/>
              <a:gd name="T10" fmla="*/ 0 h 64"/>
              <a:gd name="T11" fmla="*/ 64 w 64"/>
              <a:gd name="T12" fmla="*/ 64 h 6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" h="64">
                <a:moveTo>
                  <a:pt x="0" y="64"/>
                </a:moveTo>
                <a:lnTo>
                  <a:pt x="63" y="0"/>
                </a:lnTo>
                <a:lnTo>
                  <a:pt x="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7" name="Freeform 332"/>
          <xdr:cNvSpPr>
            <a:spLocks/>
          </xdr:cNvSpPr>
        </xdr:nvSpPr>
        <xdr:spPr bwMode="auto">
          <a:xfrm>
            <a:off x="166" y="343"/>
            <a:ext cx="4" cy="4"/>
          </a:xfrm>
          <a:custGeom>
            <a:avLst/>
            <a:gdLst>
              <a:gd name="T0" fmla="*/ 0 w 328"/>
              <a:gd name="T1" fmla="*/ 0 h 327"/>
              <a:gd name="T2" fmla="*/ 0 w 328"/>
              <a:gd name="T3" fmla="*/ 0 h 327"/>
              <a:gd name="T4" fmla="*/ 0 w 328"/>
              <a:gd name="T5" fmla="*/ 0 h 327"/>
              <a:gd name="T6" fmla="*/ 0 60000 65536"/>
              <a:gd name="T7" fmla="*/ 0 60000 65536"/>
              <a:gd name="T8" fmla="*/ 0 60000 65536"/>
              <a:gd name="T9" fmla="*/ 0 w 328"/>
              <a:gd name="T10" fmla="*/ 0 h 327"/>
              <a:gd name="T11" fmla="*/ 328 w 328"/>
              <a:gd name="T12" fmla="*/ 327 h 3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8" h="327">
                <a:moveTo>
                  <a:pt x="0" y="327"/>
                </a:moveTo>
                <a:lnTo>
                  <a:pt x="327" y="0"/>
                </a:lnTo>
                <a:lnTo>
                  <a:pt x="3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8" name="Freeform 333"/>
          <xdr:cNvSpPr>
            <a:spLocks/>
          </xdr:cNvSpPr>
        </xdr:nvSpPr>
        <xdr:spPr bwMode="auto">
          <a:xfrm>
            <a:off x="207" y="303"/>
            <a:ext cx="3" cy="3"/>
          </a:xfrm>
          <a:custGeom>
            <a:avLst/>
            <a:gdLst>
              <a:gd name="T0" fmla="*/ 0 w 309"/>
              <a:gd name="T1" fmla="*/ 0 h 309"/>
              <a:gd name="T2" fmla="*/ 0 w 309"/>
              <a:gd name="T3" fmla="*/ 0 h 309"/>
              <a:gd name="T4" fmla="*/ 0 w 309"/>
              <a:gd name="T5" fmla="*/ 0 h 309"/>
              <a:gd name="T6" fmla="*/ 0 60000 65536"/>
              <a:gd name="T7" fmla="*/ 0 60000 65536"/>
              <a:gd name="T8" fmla="*/ 0 60000 65536"/>
              <a:gd name="T9" fmla="*/ 0 w 309"/>
              <a:gd name="T10" fmla="*/ 0 h 309"/>
              <a:gd name="T11" fmla="*/ 309 w 309"/>
              <a:gd name="T12" fmla="*/ 309 h 3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9" h="309">
                <a:moveTo>
                  <a:pt x="0" y="309"/>
                </a:moveTo>
                <a:lnTo>
                  <a:pt x="308" y="0"/>
                </a:lnTo>
                <a:lnTo>
                  <a:pt x="3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59" name="Freeform 334"/>
          <xdr:cNvSpPr>
            <a:spLocks/>
          </xdr:cNvSpPr>
        </xdr:nvSpPr>
        <xdr:spPr bwMode="auto">
          <a:xfrm>
            <a:off x="212" y="303"/>
            <a:ext cx="2" cy="2"/>
          </a:xfrm>
          <a:custGeom>
            <a:avLst/>
            <a:gdLst>
              <a:gd name="T0" fmla="*/ 0 w 161"/>
              <a:gd name="T1" fmla="*/ 0 h 160"/>
              <a:gd name="T2" fmla="*/ 0 w 161"/>
              <a:gd name="T3" fmla="*/ 0 h 160"/>
              <a:gd name="T4" fmla="*/ 0 w 161"/>
              <a:gd name="T5" fmla="*/ 0 h 160"/>
              <a:gd name="T6" fmla="*/ 0 60000 65536"/>
              <a:gd name="T7" fmla="*/ 0 60000 65536"/>
              <a:gd name="T8" fmla="*/ 0 60000 65536"/>
              <a:gd name="T9" fmla="*/ 0 w 161"/>
              <a:gd name="T10" fmla="*/ 0 h 160"/>
              <a:gd name="T11" fmla="*/ 161 w 161"/>
              <a:gd name="T12" fmla="*/ 160 h 1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1" h="160">
                <a:moveTo>
                  <a:pt x="0" y="160"/>
                </a:moveTo>
                <a:lnTo>
                  <a:pt x="160" y="0"/>
                </a:lnTo>
                <a:lnTo>
                  <a:pt x="16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0" name="Freeform 335"/>
          <xdr:cNvSpPr>
            <a:spLocks/>
          </xdr:cNvSpPr>
        </xdr:nvSpPr>
        <xdr:spPr bwMode="auto">
          <a:xfrm>
            <a:off x="158" y="353"/>
            <a:ext cx="9" cy="10"/>
          </a:xfrm>
          <a:custGeom>
            <a:avLst/>
            <a:gdLst>
              <a:gd name="T0" fmla="*/ 0 w 965"/>
              <a:gd name="T1" fmla="*/ 0 h 962"/>
              <a:gd name="T2" fmla="*/ 0 w 965"/>
              <a:gd name="T3" fmla="*/ 0 h 962"/>
              <a:gd name="T4" fmla="*/ 0 w 965"/>
              <a:gd name="T5" fmla="*/ 0 h 962"/>
              <a:gd name="T6" fmla="*/ 0 60000 65536"/>
              <a:gd name="T7" fmla="*/ 0 60000 65536"/>
              <a:gd name="T8" fmla="*/ 0 60000 65536"/>
              <a:gd name="T9" fmla="*/ 0 w 965"/>
              <a:gd name="T10" fmla="*/ 0 h 962"/>
              <a:gd name="T11" fmla="*/ 965 w 965"/>
              <a:gd name="T12" fmla="*/ 962 h 96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65" h="962">
                <a:moveTo>
                  <a:pt x="0" y="962"/>
                </a:moveTo>
                <a:lnTo>
                  <a:pt x="964" y="0"/>
                </a:lnTo>
                <a:lnTo>
                  <a:pt x="96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1" name="Freeform 336"/>
          <xdr:cNvSpPr>
            <a:spLocks/>
          </xdr:cNvSpPr>
        </xdr:nvSpPr>
        <xdr:spPr bwMode="auto">
          <a:xfrm>
            <a:off x="217" y="303"/>
            <a:ext cx="1" cy="1"/>
          </a:xfrm>
          <a:custGeom>
            <a:avLst/>
            <a:gdLst>
              <a:gd name="T0" fmla="*/ 0 w 71"/>
              <a:gd name="T1" fmla="*/ 0 h 69"/>
              <a:gd name="T2" fmla="*/ 0 w 71"/>
              <a:gd name="T3" fmla="*/ 0 h 69"/>
              <a:gd name="T4" fmla="*/ 0 w 71"/>
              <a:gd name="T5" fmla="*/ 0 h 69"/>
              <a:gd name="T6" fmla="*/ 0 60000 65536"/>
              <a:gd name="T7" fmla="*/ 0 60000 65536"/>
              <a:gd name="T8" fmla="*/ 0 60000 65536"/>
              <a:gd name="T9" fmla="*/ 0 w 71"/>
              <a:gd name="T10" fmla="*/ 0 h 69"/>
              <a:gd name="T11" fmla="*/ 71 w 71"/>
              <a:gd name="T12" fmla="*/ 69 h 6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1" h="69">
                <a:moveTo>
                  <a:pt x="0" y="69"/>
                </a:moveTo>
                <a:lnTo>
                  <a:pt x="70" y="0"/>
                </a:lnTo>
                <a:lnTo>
                  <a:pt x="7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2" name="Freeform 337"/>
          <xdr:cNvSpPr>
            <a:spLocks/>
          </xdr:cNvSpPr>
        </xdr:nvSpPr>
        <xdr:spPr bwMode="auto">
          <a:xfrm>
            <a:off x="221" y="303"/>
            <a:ext cx="1" cy="1"/>
          </a:xfrm>
          <a:custGeom>
            <a:avLst/>
            <a:gdLst>
              <a:gd name="T0" fmla="*/ 0 w 21"/>
              <a:gd name="T1" fmla="*/ 0 h 19"/>
              <a:gd name="T2" fmla="*/ 0 w 21"/>
              <a:gd name="T3" fmla="*/ 0 h 19"/>
              <a:gd name="T4" fmla="*/ 0 w 21"/>
              <a:gd name="T5" fmla="*/ 0 h 19"/>
              <a:gd name="T6" fmla="*/ 0 60000 65536"/>
              <a:gd name="T7" fmla="*/ 0 60000 65536"/>
              <a:gd name="T8" fmla="*/ 0 60000 65536"/>
              <a:gd name="T9" fmla="*/ 0 w 21"/>
              <a:gd name="T10" fmla="*/ 0 h 19"/>
              <a:gd name="T11" fmla="*/ 21 w 21"/>
              <a:gd name="T12" fmla="*/ 19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" h="19">
                <a:moveTo>
                  <a:pt x="0" y="19"/>
                </a:moveTo>
                <a:lnTo>
                  <a:pt x="20" y="0"/>
                </a:lnTo>
                <a:lnTo>
                  <a:pt x="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3" name="Freeform 338"/>
          <xdr:cNvSpPr>
            <a:spLocks/>
          </xdr:cNvSpPr>
        </xdr:nvSpPr>
        <xdr:spPr bwMode="auto">
          <a:xfrm>
            <a:off x="160" y="361"/>
            <a:ext cx="6" cy="6"/>
          </a:xfrm>
          <a:custGeom>
            <a:avLst/>
            <a:gdLst>
              <a:gd name="T0" fmla="*/ 0 w 621"/>
              <a:gd name="T1" fmla="*/ 0 h 620"/>
              <a:gd name="T2" fmla="*/ 0 w 621"/>
              <a:gd name="T3" fmla="*/ 0 h 620"/>
              <a:gd name="T4" fmla="*/ 0 w 621"/>
              <a:gd name="T5" fmla="*/ 0 h 620"/>
              <a:gd name="T6" fmla="*/ 0 60000 65536"/>
              <a:gd name="T7" fmla="*/ 0 60000 65536"/>
              <a:gd name="T8" fmla="*/ 0 60000 65536"/>
              <a:gd name="T9" fmla="*/ 0 w 621"/>
              <a:gd name="T10" fmla="*/ 0 h 620"/>
              <a:gd name="T11" fmla="*/ 621 w 621"/>
              <a:gd name="T12" fmla="*/ 620 h 6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1" h="620">
                <a:moveTo>
                  <a:pt x="0" y="620"/>
                </a:moveTo>
                <a:lnTo>
                  <a:pt x="620" y="0"/>
                </a:lnTo>
                <a:lnTo>
                  <a:pt x="6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4" name="Freeform 339"/>
          <xdr:cNvSpPr>
            <a:spLocks/>
          </xdr:cNvSpPr>
        </xdr:nvSpPr>
        <xdr:spPr bwMode="auto">
          <a:xfrm>
            <a:off x="225" y="303"/>
            <a:ext cx="1" cy="1"/>
          </a:xfrm>
          <a:custGeom>
            <a:avLst/>
            <a:gdLst>
              <a:gd name="T0" fmla="*/ 0 w 2"/>
              <a:gd name="T1" fmla="*/ 0 h 1"/>
              <a:gd name="T2" fmla="*/ 1 w 2"/>
              <a:gd name="T3" fmla="*/ 0 h 1"/>
              <a:gd name="T4" fmla="*/ 1 w 2"/>
              <a:gd name="T5" fmla="*/ 0 h 1"/>
              <a:gd name="T6" fmla="*/ 0 60000 65536"/>
              <a:gd name="T7" fmla="*/ 0 60000 65536"/>
              <a:gd name="T8" fmla="*/ 0 60000 65536"/>
              <a:gd name="T9" fmla="*/ 0 w 2"/>
              <a:gd name="T10" fmla="*/ 0 h 1"/>
              <a:gd name="T11" fmla="*/ 2 w 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">
                <a:moveTo>
                  <a:pt x="0" y="0"/>
                </a:moveTo>
                <a:lnTo>
                  <a:pt x="1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5" name="Freeform 340"/>
          <xdr:cNvSpPr>
            <a:spLocks/>
          </xdr:cNvSpPr>
        </xdr:nvSpPr>
        <xdr:spPr bwMode="auto">
          <a:xfrm>
            <a:off x="162" y="365"/>
            <a:ext cx="5" cy="5"/>
          </a:xfrm>
          <a:custGeom>
            <a:avLst/>
            <a:gdLst>
              <a:gd name="T0" fmla="*/ 0 w 490"/>
              <a:gd name="T1" fmla="*/ 0 h 488"/>
              <a:gd name="T2" fmla="*/ 0 w 490"/>
              <a:gd name="T3" fmla="*/ 0 h 488"/>
              <a:gd name="T4" fmla="*/ 0 w 490"/>
              <a:gd name="T5" fmla="*/ 0 h 488"/>
              <a:gd name="T6" fmla="*/ 0 60000 65536"/>
              <a:gd name="T7" fmla="*/ 0 60000 65536"/>
              <a:gd name="T8" fmla="*/ 0 60000 65536"/>
              <a:gd name="T9" fmla="*/ 0 w 490"/>
              <a:gd name="T10" fmla="*/ 0 h 488"/>
              <a:gd name="T11" fmla="*/ 490 w 490"/>
              <a:gd name="T12" fmla="*/ 488 h 4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0" h="488">
                <a:moveTo>
                  <a:pt x="0" y="488"/>
                </a:moveTo>
                <a:lnTo>
                  <a:pt x="489" y="0"/>
                </a:lnTo>
                <a:lnTo>
                  <a:pt x="49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6" name="Freeform 341"/>
          <xdr:cNvSpPr>
            <a:spLocks/>
          </xdr:cNvSpPr>
        </xdr:nvSpPr>
        <xdr:spPr bwMode="auto">
          <a:xfrm>
            <a:off x="164" y="372"/>
            <a:ext cx="3" cy="2"/>
          </a:xfrm>
          <a:custGeom>
            <a:avLst/>
            <a:gdLst>
              <a:gd name="T0" fmla="*/ 0 w 286"/>
              <a:gd name="T1" fmla="*/ 0 h 285"/>
              <a:gd name="T2" fmla="*/ 0 w 286"/>
              <a:gd name="T3" fmla="*/ 0 h 285"/>
              <a:gd name="T4" fmla="*/ 0 w 286"/>
              <a:gd name="T5" fmla="*/ 0 h 285"/>
              <a:gd name="T6" fmla="*/ 0 60000 65536"/>
              <a:gd name="T7" fmla="*/ 0 60000 65536"/>
              <a:gd name="T8" fmla="*/ 0 60000 65536"/>
              <a:gd name="T9" fmla="*/ 0 w 286"/>
              <a:gd name="T10" fmla="*/ 0 h 285"/>
              <a:gd name="T11" fmla="*/ 286 w 286"/>
              <a:gd name="T12" fmla="*/ 285 h 2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6" h="285">
                <a:moveTo>
                  <a:pt x="0" y="285"/>
                </a:moveTo>
                <a:lnTo>
                  <a:pt x="285" y="0"/>
                </a:lnTo>
                <a:lnTo>
                  <a:pt x="28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7" name="Freeform 342"/>
          <xdr:cNvSpPr>
            <a:spLocks/>
          </xdr:cNvSpPr>
        </xdr:nvSpPr>
        <xdr:spPr bwMode="auto">
          <a:xfrm>
            <a:off x="166" y="375"/>
            <a:ext cx="2" cy="2"/>
          </a:xfrm>
          <a:custGeom>
            <a:avLst/>
            <a:gdLst>
              <a:gd name="T0" fmla="*/ 0 w 209"/>
              <a:gd name="T1" fmla="*/ 0 h 208"/>
              <a:gd name="T2" fmla="*/ 0 w 209"/>
              <a:gd name="T3" fmla="*/ 0 h 208"/>
              <a:gd name="T4" fmla="*/ 0 w 209"/>
              <a:gd name="T5" fmla="*/ 0 h 208"/>
              <a:gd name="T6" fmla="*/ 0 60000 65536"/>
              <a:gd name="T7" fmla="*/ 0 60000 65536"/>
              <a:gd name="T8" fmla="*/ 0 60000 65536"/>
              <a:gd name="T9" fmla="*/ 0 w 209"/>
              <a:gd name="T10" fmla="*/ 0 h 208"/>
              <a:gd name="T11" fmla="*/ 209 w 209"/>
              <a:gd name="T12" fmla="*/ 208 h 2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9" h="208">
                <a:moveTo>
                  <a:pt x="0" y="208"/>
                </a:moveTo>
                <a:lnTo>
                  <a:pt x="208" y="0"/>
                </a:lnTo>
                <a:lnTo>
                  <a:pt x="2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8" name="Freeform 343"/>
          <xdr:cNvSpPr>
            <a:spLocks/>
          </xdr:cNvSpPr>
        </xdr:nvSpPr>
        <xdr:spPr bwMode="auto">
          <a:xfrm>
            <a:off x="167" y="378"/>
            <a:ext cx="2" cy="1"/>
          </a:xfrm>
          <a:custGeom>
            <a:avLst/>
            <a:gdLst>
              <a:gd name="T0" fmla="*/ 0 w 145"/>
              <a:gd name="T1" fmla="*/ 0 h 144"/>
              <a:gd name="T2" fmla="*/ 0 w 145"/>
              <a:gd name="T3" fmla="*/ 0 h 144"/>
              <a:gd name="T4" fmla="*/ 0 w 145"/>
              <a:gd name="T5" fmla="*/ 0 h 144"/>
              <a:gd name="T6" fmla="*/ 0 60000 65536"/>
              <a:gd name="T7" fmla="*/ 0 60000 65536"/>
              <a:gd name="T8" fmla="*/ 0 60000 65536"/>
              <a:gd name="T9" fmla="*/ 0 w 145"/>
              <a:gd name="T10" fmla="*/ 0 h 144"/>
              <a:gd name="T11" fmla="*/ 145 w 145"/>
              <a:gd name="T12" fmla="*/ 144 h 1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5" h="144">
                <a:moveTo>
                  <a:pt x="0" y="144"/>
                </a:moveTo>
                <a:lnTo>
                  <a:pt x="144" y="0"/>
                </a:lnTo>
                <a:lnTo>
                  <a:pt x="14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69" name="Freeform 344"/>
          <xdr:cNvSpPr>
            <a:spLocks/>
          </xdr:cNvSpPr>
        </xdr:nvSpPr>
        <xdr:spPr bwMode="auto">
          <a:xfrm>
            <a:off x="168" y="381"/>
            <a:ext cx="1" cy="1"/>
          </a:xfrm>
          <a:custGeom>
            <a:avLst/>
            <a:gdLst>
              <a:gd name="T0" fmla="*/ 0 w 94"/>
              <a:gd name="T1" fmla="*/ 0 h 94"/>
              <a:gd name="T2" fmla="*/ 0 w 94"/>
              <a:gd name="T3" fmla="*/ 0 h 94"/>
              <a:gd name="T4" fmla="*/ 0 w 94"/>
              <a:gd name="T5" fmla="*/ 0 h 94"/>
              <a:gd name="T6" fmla="*/ 0 60000 65536"/>
              <a:gd name="T7" fmla="*/ 0 60000 65536"/>
              <a:gd name="T8" fmla="*/ 0 60000 65536"/>
              <a:gd name="T9" fmla="*/ 0 w 94"/>
              <a:gd name="T10" fmla="*/ 0 h 94"/>
              <a:gd name="T11" fmla="*/ 94 w 94"/>
              <a:gd name="T12" fmla="*/ 94 h 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4" h="94">
                <a:moveTo>
                  <a:pt x="0" y="94"/>
                </a:moveTo>
                <a:lnTo>
                  <a:pt x="93" y="0"/>
                </a:lnTo>
                <a:lnTo>
                  <a:pt x="9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0" name="Freeform 345"/>
          <xdr:cNvSpPr>
            <a:spLocks/>
          </xdr:cNvSpPr>
        </xdr:nvSpPr>
        <xdr:spPr bwMode="auto">
          <a:xfrm>
            <a:off x="170" y="383"/>
            <a:ext cx="1" cy="1"/>
          </a:xfrm>
          <a:custGeom>
            <a:avLst/>
            <a:gdLst>
              <a:gd name="T0" fmla="*/ 0 w 55"/>
              <a:gd name="T1" fmla="*/ 0 h 54"/>
              <a:gd name="T2" fmla="*/ 0 w 55"/>
              <a:gd name="T3" fmla="*/ 0 h 54"/>
              <a:gd name="T4" fmla="*/ 0 w 55"/>
              <a:gd name="T5" fmla="*/ 0 h 54"/>
              <a:gd name="T6" fmla="*/ 0 60000 65536"/>
              <a:gd name="T7" fmla="*/ 0 60000 65536"/>
              <a:gd name="T8" fmla="*/ 0 60000 65536"/>
              <a:gd name="T9" fmla="*/ 0 w 55"/>
              <a:gd name="T10" fmla="*/ 0 h 54"/>
              <a:gd name="T11" fmla="*/ 55 w 55"/>
              <a:gd name="T12" fmla="*/ 54 h 5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" h="54">
                <a:moveTo>
                  <a:pt x="0" y="54"/>
                </a:moveTo>
                <a:lnTo>
                  <a:pt x="54" y="0"/>
                </a:lnTo>
                <a:lnTo>
                  <a:pt x="5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1" name="Freeform 346"/>
          <xdr:cNvSpPr>
            <a:spLocks/>
          </xdr:cNvSpPr>
        </xdr:nvSpPr>
        <xdr:spPr bwMode="auto">
          <a:xfrm>
            <a:off x="171" y="386"/>
            <a:ext cx="1" cy="1"/>
          </a:xfrm>
          <a:custGeom>
            <a:avLst/>
            <a:gdLst>
              <a:gd name="T0" fmla="*/ 0 w 27"/>
              <a:gd name="T1" fmla="*/ 0 h 27"/>
              <a:gd name="T2" fmla="*/ 0 w 27"/>
              <a:gd name="T3" fmla="*/ 0 h 27"/>
              <a:gd name="T4" fmla="*/ 0 w 27"/>
              <a:gd name="T5" fmla="*/ 0 h 27"/>
              <a:gd name="T6" fmla="*/ 0 60000 65536"/>
              <a:gd name="T7" fmla="*/ 0 60000 65536"/>
              <a:gd name="T8" fmla="*/ 0 60000 65536"/>
              <a:gd name="T9" fmla="*/ 0 w 27"/>
              <a:gd name="T10" fmla="*/ 0 h 27"/>
              <a:gd name="T11" fmla="*/ 27 w 27"/>
              <a:gd name="T12" fmla="*/ 27 h 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" h="27">
                <a:moveTo>
                  <a:pt x="0" y="27"/>
                </a:moveTo>
                <a:lnTo>
                  <a:pt x="26" y="0"/>
                </a:lnTo>
                <a:lnTo>
                  <a:pt x="2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2" name="Freeform 347"/>
          <xdr:cNvSpPr>
            <a:spLocks/>
          </xdr:cNvSpPr>
        </xdr:nvSpPr>
        <xdr:spPr bwMode="auto">
          <a:xfrm>
            <a:off x="173" y="389"/>
            <a:ext cx="1" cy="1"/>
          </a:xfrm>
          <a:custGeom>
            <a:avLst/>
            <a:gdLst>
              <a:gd name="T0" fmla="*/ 0 w 10"/>
              <a:gd name="T1" fmla="*/ 0 h 8"/>
              <a:gd name="T2" fmla="*/ 0 w 10"/>
              <a:gd name="T3" fmla="*/ 0 h 8"/>
              <a:gd name="T4" fmla="*/ 0 w 10"/>
              <a:gd name="T5" fmla="*/ 0 h 8"/>
              <a:gd name="T6" fmla="*/ 0 60000 65536"/>
              <a:gd name="T7" fmla="*/ 0 60000 65536"/>
              <a:gd name="T8" fmla="*/ 0 60000 65536"/>
              <a:gd name="T9" fmla="*/ 0 w 10"/>
              <a:gd name="T10" fmla="*/ 0 h 8"/>
              <a:gd name="T11" fmla="*/ 10 w 10"/>
              <a:gd name="T12" fmla="*/ 8 h 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" h="8">
                <a:moveTo>
                  <a:pt x="0" y="8"/>
                </a:moveTo>
                <a:lnTo>
                  <a:pt x="9" y="0"/>
                </a:lnTo>
                <a:lnTo>
                  <a:pt x="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3" name="Freeform 348"/>
          <xdr:cNvSpPr>
            <a:spLocks/>
          </xdr:cNvSpPr>
        </xdr:nvSpPr>
        <xdr:spPr bwMode="auto">
          <a:xfrm>
            <a:off x="174" y="391"/>
            <a:ext cx="1" cy="1"/>
          </a:xfrm>
          <a:custGeom>
            <a:avLst/>
            <a:gdLst>
              <a:gd name="T0" fmla="*/ 0 w 2"/>
              <a:gd name="T1" fmla="*/ 1 h 1"/>
              <a:gd name="T2" fmla="*/ 1 w 2"/>
              <a:gd name="T3" fmla="*/ 0 h 1"/>
              <a:gd name="T4" fmla="*/ 1 w 2"/>
              <a:gd name="T5" fmla="*/ 0 h 1"/>
              <a:gd name="T6" fmla="*/ 0 60000 65536"/>
              <a:gd name="T7" fmla="*/ 0 60000 65536"/>
              <a:gd name="T8" fmla="*/ 0 60000 65536"/>
              <a:gd name="T9" fmla="*/ 0 w 2"/>
              <a:gd name="T10" fmla="*/ 0 h 1"/>
              <a:gd name="T11" fmla="*/ 2 w 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">
                <a:moveTo>
                  <a:pt x="0" y="1"/>
                </a:moveTo>
                <a:lnTo>
                  <a:pt x="1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4" name="Freeform 349"/>
          <xdr:cNvSpPr>
            <a:spLocks/>
          </xdr:cNvSpPr>
        </xdr:nvSpPr>
        <xdr:spPr bwMode="auto">
          <a:xfrm>
            <a:off x="242" y="307"/>
            <a:ext cx="5" cy="9"/>
          </a:xfrm>
          <a:custGeom>
            <a:avLst/>
            <a:gdLst>
              <a:gd name="T0" fmla="*/ 0 w 514"/>
              <a:gd name="T1" fmla="*/ 0 h 951"/>
              <a:gd name="T2" fmla="*/ 0 w 514"/>
              <a:gd name="T3" fmla="*/ 0 h 951"/>
              <a:gd name="T4" fmla="*/ 0 w 514"/>
              <a:gd name="T5" fmla="*/ 0 h 951"/>
              <a:gd name="T6" fmla="*/ 0 w 514"/>
              <a:gd name="T7" fmla="*/ 0 h 951"/>
              <a:gd name="T8" fmla="*/ 0 60000 65536"/>
              <a:gd name="T9" fmla="*/ 0 60000 65536"/>
              <a:gd name="T10" fmla="*/ 0 60000 65536"/>
              <a:gd name="T11" fmla="*/ 0 60000 65536"/>
              <a:gd name="T12" fmla="*/ 0 w 514"/>
              <a:gd name="T13" fmla="*/ 0 h 951"/>
              <a:gd name="T14" fmla="*/ 514 w 514"/>
              <a:gd name="T15" fmla="*/ 951 h 95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4" h="951">
                <a:moveTo>
                  <a:pt x="0" y="0"/>
                </a:moveTo>
                <a:lnTo>
                  <a:pt x="187" y="514"/>
                </a:lnTo>
                <a:lnTo>
                  <a:pt x="513" y="951"/>
                </a:lnTo>
                <a:lnTo>
                  <a:pt x="514" y="95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5" name="Freeform 350"/>
          <xdr:cNvSpPr>
            <a:spLocks/>
          </xdr:cNvSpPr>
        </xdr:nvSpPr>
        <xdr:spPr bwMode="auto">
          <a:xfrm>
            <a:off x="255" y="321"/>
            <a:ext cx="11" cy="1"/>
          </a:xfrm>
          <a:custGeom>
            <a:avLst/>
            <a:gdLst>
              <a:gd name="T0" fmla="*/ 0 w 1053"/>
              <a:gd name="T1" fmla="*/ 0 h 94"/>
              <a:gd name="T2" fmla="*/ 0 w 1053"/>
              <a:gd name="T3" fmla="*/ 0 h 94"/>
              <a:gd name="T4" fmla="*/ 0 w 1053"/>
              <a:gd name="T5" fmla="*/ 0 h 94"/>
              <a:gd name="T6" fmla="*/ 0 w 1053"/>
              <a:gd name="T7" fmla="*/ 0 h 94"/>
              <a:gd name="T8" fmla="*/ 0 60000 65536"/>
              <a:gd name="T9" fmla="*/ 0 60000 65536"/>
              <a:gd name="T10" fmla="*/ 0 60000 65536"/>
              <a:gd name="T11" fmla="*/ 0 60000 65536"/>
              <a:gd name="T12" fmla="*/ 0 w 1053"/>
              <a:gd name="T13" fmla="*/ 0 h 94"/>
              <a:gd name="T14" fmla="*/ 1053 w 1053"/>
              <a:gd name="T15" fmla="*/ 94 h 9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53" h="94">
                <a:moveTo>
                  <a:pt x="0" y="38"/>
                </a:moveTo>
                <a:lnTo>
                  <a:pt x="529" y="94"/>
                </a:lnTo>
                <a:lnTo>
                  <a:pt x="1052" y="0"/>
                </a:lnTo>
                <a:lnTo>
                  <a:pt x="105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6" name="Freeform 351"/>
          <xdr:cNvSpPr>
            <a:spLocks/>
          </xdr:cNvSpPr>
        </xdr:nvSpPr>
        <xdr:spPr bwMode="auto">
          <a:xfrm>
            <a:off x="241" y="303"/>
            <a:ext cx="1" cy="4"/>
          </a:xfrm>
          <a:custGeom>
            <a:avLst/>
            <a:gdLst>
              <a:gd name="T0" fmla="*/ 0 w 126"/>
              <a:gd name="T1" fmla="*/ 0 h 386"/>
              <a:gd name="T2" fmla="*/ 0 w 126"/>
              <a:gd name="T3" fmla="*/ 0 h 386"/>
              <a:gd name="T4" fmla="*/ 0 w 126"/>
              <a:gd name="T5" fmla="*/ 0 h 386"/>
              <a:gd name="T6" fmla="*/ 0 w 126"/>
              <a:gd name="T7" fmla="*/ 0 h 386"/>
              <a:gd name="T8" fmla="*/ 0 60000 65536"/>
              <a:gd name="T9" fmla="*/ 0 60000 65536"/>
              <a:gd name="T10" fmla="*/ 0 60000 65536"/>
              <a:gd name="T11" fmla="*/ 0 60000 65536"/>
              <a:gd name="T12" fmla="*/ 0 w 126"/>
              <a:gd name="T13" fmla="*/ 0 h 386"/>
              <a:gd name="T14" fmla="*/ 126 w 126"/>
              <a:gd name="T15" fmla="*/ 386 h 38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6" h="386">
                <a:moveTo>
                  <a:pt x="0" y="386"/>
                </a:moveTo>
                <a:lnTo>
                  <a:pt x="126" y="373"/>
                </a:lnTo>
                <a:lnTo>
                  <a:pt x="24" y="0"/>
                </a:lnTo>
                <a:lnTo>
                  <a:pt x="0" y="386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77" name="Freeform 352"/>
          <xdr:cNvSpPr>
            <a:spLocks/>
          </xdr:cNvSpPr>
        </xdr:nvSpPr>
        <xdr:spPr bwMode="auto">
          <a:xfrm>
            <a:off x="241" y="303"/>
            <a:ext cx="1" cy="4"/>
          </a:xfrm>
          <a:custGeom>
            <a:avLst/>
            <a:gdLst>
              <a:gd name="T0" fmla="*/ 0 w 126"/>
              <a:gd name="T1" fmla="*/ 0 h 386"/>
              <a:gd name="T2" fmla="*/ 0 w 126"/>
              <a:gd name="T3" fmla="*/ 0 h 386"/>
              <a:gd name="T4" fmla="*/ 0 w 126"/>
              <a:gd name="T5" fmla="*/ 0 h 386"/>
              <a:gd name="T6" fmla="*/ 0 w 126"/>
              <a:gd name="T7" fmla="*/ 0 h 386"/>
              <a:gd name="T8" fmla="*/ 0 60000 65536"/>
              <a:gd name="T9" fmla="*/ 0 60000 65536"/>
              <a:gd name="T10" fmla="*/ 0 60000 65536"/>
              <a:gd name="T11" fmla="*/ 0 60000 65536"/>
              <a:gd name="T12" fmla="*/ 0 w 126"/>
              <a:gd name="T13" fmla="*/ 0 h 386"/>
              <a:gd name="T14" fmla="*/ 126 w 126"/>
              <a:gd name="T15" fmla="*/ 386 h 38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26" h="386">
                <a:moveTo>
                  <a:pt x="0" y="386"/>
                </a:moveTo>
                <a:lnTo>
                  <a:pt x="126" y="373"/>
                </a:lnTo>
                <a:lnTo>
                  <a:pt x="24" y="0"/>
                </a:lnTo>
                <a:lnTo>
                  <a:pt x="0" y="38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78" name="Freeform 353"/>
          <xdr:cNvSpPr>
            <a:spLocks/>
          </xdr:cNvSpPr>
        </xdr:nvSpPr>
        <xdr:spPr bwMode="auto">
          <a:xfrm>
            <a:off x="265" y="319"/>
            <a:ext cx="4" cy="2"/>
          </a:xfrm>
          <a:custGeom>
            <a:avLst/>
            <a:gdLst>
              <a:gd name="T0" fmla="*/ 0 w 375"/>
              <a:gd name="T1" fmla="*/ 0 h 215"/>
              <a:gd name="T2" fmla="*/ 0 w 375"/>
              <a:gd name="T3" fmla="*/ 0 h 215"/>
              <a:gd name="T4" fmla="*/ 0 w 375"/>
              <a:gd name="T5" fmla="*/ 0 h 215"/>
              <a:gd name="T6" fmla="*/ 0 w 375"/>
              <a:gd name="T7" fmla="*/ 0 h 215"/>
              <a:gd name="T8" fmla="*/ 0 60000 65536"/>
              <a:gd name="T9" fmla="*/ 0 60000 65536"/>
              <a:gd name="T10" fmla="*/ 0 60000 65536"/>
              <a:gd name="T11" fmla="*/ 0 60000 65536"/>
              <a:gd name="T12" fmla="*/ 0 w 375"/>
              <a:gd name="T13" fmla="*/ 0 h 215"/>
              <a:gd name="T14" fmla="*/ 375 w 375"/>
              <a:gd name="T15" fmla="*/ 215 h 21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5" h="215">
                <a:moveTo>
                  <a:pt x="0" y="99"/>
                </a:moveTo>
                <a:lnTo>
                  <a:pt x="53" y="215"/>
                </a:lnTo>
                <a:lnTo>
                  <a:pt x="375" y="0"/>
                </a:lnTo>
                <a:lnTo>
                  <a:pt x="0" y="99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79" name="Freeform 354"/>
          <xdr:cNvSpPr>
            <a:spLocks/>
          </xdr:cNvSpPr>
        </xdr:nvSpPr>
        <xdr:spPr bwMode="auto">
          <a:xfrm>
            <a:off x="265" y="319"/>
            <a:ext cx="4" cy="2"/>
          </a:xfrm>
          <a:custGeom>
            <a:avLst/>
            <a:gdLst>
              <a:gd name="T0" fmla="*/ 0 w 375"/>
              <a:gd name="T1" fmla="*/ 0 h 215"/>
              <a:gd name="T2" fmla="*/ 0 w 375"/>
              <a:gd name="T3" fmla="*/ 0 h 215"/>
              <a:gd name="T4" fmla="*/ 0 w 375"/>
              <a:gd name="T5" fmla="*/ 0 h 215"/>
              <a:gd name="T6" fmla="*/ 0 w 375"/>
              <a:gd name="T7" fmla="*/ 0 h 215"/>
              <a:gd name="T8" fmla="*/ 0 60000 65536"/>
              <a:gd name="T9" fmla="*/ 0 60000 65536"/>
              <a:gd name="T10" fmla="*/ 0 60000 65536"/>
              <a:gd name="T11" fmla="*/ 0 60000 65536"/>
              <a:gd name="T12" fmla="*/ 0 w 375"/>
              <a:gd name="T13" fmla="*/ 0 h 215"/>
              <a:gd name="T14" fmla="*/ 375 w 375"/>
              <a:gd name="T15" fmla="*/ 215 h 21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5" h="215">
                <a:moveTo>
                  <a:pt x="0" y="99"/>
                </a:moveTo>
                <a:lnTo>
                  <a:pt x="53" y="215"/>
                </a:lnTo>
                <a:lnTo>
                  <a:pt x="375" y="0"/>
                </a:lnTo>
                <a:lnTo>
                  <a:pt x="0" y="9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80" name="Line 355"/>
          <xdr:cNvSpPr>
            <a:spLocks noChangeShapeType="1"/>
          </xdr:cNvSpPr>
        </xdr:nvSpPr>
        <xdr:spPr bwMode="auto">
          <a:xfrm>
            <a:off x="246" y="31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81" name="Line 356"/>
          <xdr:cNvSpPr>
            <a:spLocks noChangeShapeType="1"/>
          </xdr:cNvSpPr>
        </xdr:nvSpPr>
        <xdr:spPr bwMode="auto">
          <a:xfrm>
            <a:off x="294" y="362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82" name="Line 357"/>
          <xdr:cNvSpPr>
            <a:spLocks noChangeShapeType="1"/>
          </xdr:cNvSpPr>
        </xdr:nvSpPr>
        <xdr:spPr bwMode="auto">
          <a:xfrm>
            <a:off x="260" y="30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83" name="Line 358"/>
          <xdr:cNvSpPr>
            <a:spLocks noChangeShapeType="1"/>
          </xdr:cNvSpPr>
        </xdr:nvSpPr>
        <xdr:spPr bwMode="auto">
          <a:xfrm>
            <a:off x="191" y="30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84" name="Line 359"/>
          <xdr:cNvSpPr>
            <a:spLocks noChangeShapeType="1"/>
          </xdr:cNvSpPr>
        </xdr:nvSpPr>
        <xdr:spPr bwMode="auto">
          <a:xfrm>
            <a:off x="260" y="303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85" name="Freeform 360"/>
          <xdr:cNvSpPr>
            <a:spLocks/>
          </xdr:cNvSpPr>
        </xdr:nvSpPr>
        <xdr:spPr bwMode="auto">
          <a:xfrm>
            <a:off x="230" y="362"/>
            <a:ext cx="64" cy="1"/>
          </a:xfrm>
          <a:custGeom>
            <a:avLst/>
            <a:gdLst>
              <a:gd name="T0" fmla="*/ 0 w 6468"/>
              <a:gd name="T1" fmla="*/ 0 h 1"/>
              <a:gd name="T2" fmla="*/ 0 w 6468"/>
              <a:gd name="T3" fmla="*/ 0 h 1"/>
              <a:gd name="T4" fmla="*/ 0 w 6468"/>
              <a:gd name="T5" fmla="*/ 0 h 1"/>
              <a:gd name="T6" fmla="*/ 0 60000 65536"/>
              <a:gd name="T7" fmla="*/ 0 60000 65536"/>
              <a:gd name="T8" fmla="*/ 0 60000 65536"/>
              <a:gd name="T9" fmla="*/ 0 w 6468"/>
              <a:gd name="T10" fmla="*/ 0 h 1"/>
              <a:gd name="T11" fmla="*/ 6468 w 646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68" h="1">
                <a:moveTo>
                  <a:pt x="0" y="0"/>
                </a:moveTo>
                <a:lnTo>
                  <a:pt x="6467" y="0"/>
                </a:lnTo>
                <a:lnTo>
                  <a:pt x="646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86" name="Freeform 361"/>
          <xdr:cNvSpPr>
            <a:spLocks/>
          </xdr:cNvSpPr>
        </xdr:nvSpPr>
        <xdr:spPr bwMode="auto">
          <a:xfrm>
            <a:off x="290" y="362"/>
            <a:ext cx="4" cy="1"/>
          </a:xfrm>
          <a:custGeom>
            <a:avLst/>
            <a:gdLst>
              <a:gd name="T0" fmla="*/ 0 w 382"/>
              <a:gd name="T1" fmla="*/ 0 h 128"/>
              <a:gd name="T2" fmla="*/ 0 w 382"/>
              <a:gd name="T3" fmla="*/ 0 h 128"/>
              <a:gd name="T4" fmla="*/ 0 w 382"/>
              <a:gd name="T5" fmla="*/ 0 h 128"/>
              <a:gd name="T6" fmla="*/ 0 w 382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2"/>
              <a:gd name="T13" fmla="*/ 0 h 128"/>
              <a:gd name="T14" fmla="*/ 382 w 382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2" h="128">
                <a:moveTo>
                  <a:pt x="0" y="0"/>
                </a:moveTo>
                <a:lnTo>
                  <a:pt x="0" y="128"/>
                </a:lnTo>
                <a:lnTo>
                  <a:pt x="382" y="6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87" name="Freeform 362"/>
          <xdr:cNvSpPr>
            <a:spLocks/>
          </xdr:cNvSpPr>
        </xdr:nvSpPr>
        <xdr:spPr bwMode="auto">
          <a:xfrm>
            <a:off x="290" y="362"/>
            <a:ext cx="4" cy="1"/>
          </a:xfrm>
          <a:custGeom>
            <a:avLst/>
            <a:gdLst>
              <a:gd name="T0" fmla="*/ 0 w 382"/>
              <a:gd name="T1" fmla="*/ 0 h 128"/>
              <a:gd name="T2" fmla="*/ 0 w 382"/>
              <a:gd name="T3" fmla="*/ 0 h 128"/>
              <a:gd name="T4" fmla="*/ 0 w 382"/>
              <a:gd name="T5" fmla="*/ 0 h 128"/>
              <a:gd name="T6" fmla="*/ 0 w 382"/>
              <a:gd name="T7" fmla="*/ 0 h 128"/>
              <a:gd name="T8" fmla="*/ 0 60000 65536"/>
              <a:gd name="T9" fmla="*/ 0 60000 65536"/>
              <a:gd name="T10" fmla="*/ 0 60000 65536"/>
              <a:gd name="T11" fmla="*/ 0 60000 65536"/>
              <a:gd name="T12" fmla="*/ 0 w 382"/>
              <a:gd name="T13" fmla="*/ 0 h 128"/>
              <a:gd name="T14" fmla="*/ 382 w 382"/>
              <a:gd name="T15" fmla="*/ 128 h 12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2" h="128">
                <a:moveTo>
                  <a:pt x="0" y="0"/>
                </a:moveTo>
                <a:lnTo>
                  <a:pt x="0" y="128"/>
                </a:lnTo>
                <a:lnTo>
                  <a:pt x="382" y="6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88" name="Freeform 363"/>
          <xdr:cNvSpPr>
            <a:spLocks/>
          </xdr:cNvSpPr>
        </xdr:nvSpPr>
        <xdr:spPr bwMode="auto">
          <a:xfrm>
            <a:off x="177" y="313"/>
            <a:ext cx="15" cy="16"/>
          </a:xfrm>
          <a:custGeom>
            <a:avLst/>
            <a:gdLst>
              <a:gd name="T0" fmla="*/ 0 w 1523"/>
              <a:gd name="T1" fmla="*/ 0 h 1521"/>
              <a:gd name="T2" fmla="*/ 0 w 1523"/>
              <a:gd name="T3" fmla="*/ 0 h 1521"/>
              <a:gd name="T4" fmla="*/ 0 w 1523"/>
              <a:gd name="T5" fmla="*/ 0 h 1521"/>
              <a:gd name="T6" fmla="*/ 0 60000 65536"/>
              <a:gd name="T7" fmla="*/ 0 60000 65536"/>
              <a:gd name="T8" fmla="*/ 0 60000 65536"/>
              <a:gd name="T9" fmla="*/ 0 w 1523"/>
              <a:gd name="T10" fmla="*/ 0 h 1521"/>
              <a:gd name="T11" fmla="*/ 1523 w 1523"/>
              <a:gd name="T12" fmla="*/ 1521 h 152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23" h="1521">
                <a:moveTo>
                  <a:pt x="0" y="1521"/>
                </a:moveTo>
                <a:lnTo>
                  <a:pt x="1522" y="0"/>
                </a:lnTo>
                <a:lnTo>
                  <a:pt x="152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89" name="Freeform 364"/>
          <xdr:cNvSpPr>
            <a:spLocks/>
          </xdr:cNvSpPr>
        </xdr:nvSpPr>
        <xdr:spPr bwMode="auto">
          <a:xfrm>
            <a:off x="170" y="306"/>
            <a:ext cx="37" cy="37"/>
          </a:xfrm>
          <a:custGeom>
            <a:avLst/>
            <a:gdLst>
              <a:gd name="T0" fmla="*/ 0 w 3774"/>
              <a:gd name="T1" fmla="*/ 0 h 3772"/>
              <a:gd name="T2" fmla="*/ 0 w 3774"/>
              <a:gd name="T3" fmla="*/ 0 h 3772"/>
              <a:gd name="T4" fmla="*/ 0 w 3774"/>
              <a:gd name="T5" fmla="*/ 0 h 3772"/>
              <a:gd name="T6" fmla="*/ 0 60000 65536"/>
              <a:gd name="T7" fmla="*/ 0 60000 65536"/>
              <a:gd name="T8" fmla="*/ 0 60000 65536"/>
              <a:gd name="T9" fmla="*/ 0 w 3774"/>
              <a:gd name="T10" fmla="*/ 0 h 3772"/>
              <a:gd name="T11" fmla="*/ 3774 w 3774"/>
              <a:gd name="T12" fmla="*/ 3772 h 37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774" h="3772">
                <a:moveTo>
                  <a:pt x="0" y="3772"/>
                </a:moveTo>
                <a:lnTo>
                  <a:pt x="3773" y="0"/>
                </a:lnTo>
                <a:lnTo>
                  <a:pt x="377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0" name="Freeform 365"/>
          <xdr:cNvSpPr>
            <a:spLocks/>
          </xdr:cNvSpPr>
        </xdr:nvSpPr>
        <xdr:spPr bwMode="auto">
          <a:xfrm>
            <a:off x="167" y="304"/>
            <a:ext cx="50" cy="49"/>
          </a:xfrm>
          <a:custGeom>
            <a:avLst/>
            <a:gdLst>
              <a:gd name="T0" fmla="*/ 0 w 5002"/>
              <a:gd name="T1" fmla="*/ 0 h 5002"/>
              <a:gd name="T2" fmla="*/ 0 w 5002"/>
              <a:gd name="T3" fmla="*/ 0 h 5002"/>
              <a:gd name="T4" fmla="*/ 0 w 5002"/>
              <a:gd name="T5" fmla="*/ 0 h 5002"/>
              <a:gd name="T6" fmla="*/ 0 60000 65536"/>
              <a:gd name="T7" fmla="*/ 0 60000 65536"/>
              <a:gd name="T8" fmla="*/ 0 60000 65536"/>
              <a:gd name="T9" fmla="*/ 0 w 5002"/>
              <a:gd name="T10" fmla="*/ 0 h 5002"/>
              <a:gd name="T11" fmla="*/ 5002 w 5002"/>
              <a:gd name="T12" fmla="*/ 5002 h 50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02" h="5002">
                <a:moveTo>
                  <a:pt x="0" y="5002"/>
                </a:moveTo>
                <a:lnTo>
                  <a:pt x="5001" y="0"/>
                </a:lnTo>
                <a:lnTo>
                  <a:pt x="500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1" name="Freeform 366"/>
          <xdr:cNvSpPr>
            <a:spLocks/>
          </xdr:cNvSpPr>
        </xdr:nvSpPr>
        <xdr:spPr bwMode="auto">
          <a:xfrm>
            <a:off x="166" y="303"/>
            <a:ext cx="59" cy="58"/>
          </a:xfrm>
          <a:custGeom>
            <a:avLst/>
            <a:gdLst>
              <a:gd name="T0" fmla="*/ 0 w 5890"/>
              <a:gd name="T1" fmla="*/ 0 h 5889"/>
              <a:gd name="T2" fmla="*/ 0 w 5890"/>
              <a:gd name="T3" fmla="*/ 0 h 5889"/>
              <a:gd name="T4" fmla="*/ 0 w 5890"/>
              <a:gd name="T5" fmla="*/ 0 h 5889"/>
              <a:gd name="T6" fmla="*/ 0 60000 65536"/>
              <a:gd name="T7" fmla="*/ 0 60000 65536"/>
              <a:gd name="T8" fmla="*/ 0 60000 65536"/>
              <a:gd name="T9" fmla="*/ 0 w 5890"/>
              <a:gd name="T10" fmla="*/ 0 h 5889"/>
              <a:gd name="T11" fmla="*/ 5890 w 5890"/>
              <a:gd name="T12" fmla="*/ 5889 h 58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890" h="5889">
                <a:moveTo>
                  <a:pt x="0" y="5889"/>
                </a:moveTo>
                <a:lnTo>
                  <a:pt x="5889" y="0"/>
                </a:lnTo>
                <a:lnTo>
                  <a:pt x="589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2" name="Freeform 367"/>
          <xdr:cNvSpPr>
            <a:spLocks/>
          </xdr:cNvSpPr>
        </xdr:nvSpPr>
        <xdr:spPr bwMode="auto">
          <a:xfrm>
            <a:off x="167" y="303"/>
            <a:ext cx="62" cy="62"/>
          </a:xfrm>
          <a:custGeom>
            <a:avLst/>
            <a:gdLst>
              <a:gd name="T0" fmla="*/ 0 w 6259"/>
              <a:gd name="T1" fmla="*/ 0 h 6259"/>
              <a:gd name="T2" fmla="*/ 0 w 6259"/>
              <a:gd name="T3" fmla="*/ 0 h 6259"/>
              <a:gd name="T4" fmla="*/ 0 w 6259"/>
              <a:gd name="T5" fmla="*/ 0 h 6259"/>
              <a:gd name="T6" fmla="*/ 0 60000 65536"/>
              <a:gd name="T7" fmla="*/ 0 60000 65536"/>
              <a:gd name="T8" fmla="*/ 0 60000 65536"/>
              <a:gd name="T9" fmla="*/ 0 w 6259"/>
              <a:gd name="T10" fmla="*/ 0 h 6259"/>
              <a:gd name="T11" fmla="*/ 6259 w 6259"/>
              <a:gd name="T12" fmla="*/ 6259 h 62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59" h="6259">
                <a:moveTo>
                  <a:pt x="0" y="6259"/>
                </a:moveTo>
                <a:lnTo>
                  <a:pt x="6258" y="0"/>
                </a:lnTo>
                <a:lnTo>
                  <a:pt x="625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3" name="Freeform 368"/>
          <xdr:cNvSpPr>
            <a:spLocks/>
          </xdr:cNvSpPr>
        </xdr:nvSpPr>
        <xdr:spPr bwMode="auto">
          <a:xfrm>
            <a:off x="167" y="303"/>
            <a:ext cx="69" cy="69"/>
          </a:xfrm>
          <a:custGeom>
            <a:avLst/>
            <a:gdLst>
              <a:gd name="T0" fmla="*/ 0 w 6939"/>
              <a:gd name="T1" fmla="*/ 0 h 6937"/>
              <a:gd name="T2" fmla="*/ 0 w 6939"/>
              <a:gd name="T3" fmla="*/ 0 h 6937"/>
              <a:gd name="T4" fmla="*/ 0 w 6939"/>
              <a:gd name="T5" fmla="*/ 0 h 6937"/>
              <a:gd name="T6" fmla="*/ 0 60000 65536"/>
              <a:gd name="T7" fmla="*/ 0 60000 65536"/>
              <a:gd name="T8" fmla="*/ 0 60000 65536"/>
              <a:gd name="T9" fmla="*/ 0 w 6939"/>
              <a:gd name="T10" fmla="*/ 0 h 6937"/>
              <a:gd name="T11" fmla="*/ 6939 w 6939"/>
              <a:gd name="T12" fmla="*/ 6937 h 69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939" h="6937">
                <a:moveTo>
                  <a:pt x="0" y="6937"/>
                </a:moveTo>
                <a:lnTo>
                  <a:pt x="6938" y="0"/>
                </a:lnTo>
                <a:lnTo>
                  <a:pt x="693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4" name="Freeform 369"/>
          <xdr:cNvSpPr>
            <a:spLocks/>
          </xdr:cNvSpPr>
        </xdr:nvSpPr>
        <xdr:spPr bwMode="auto">
          <a:xfrm>
            <a:off x="169" y="303"/>
            <a:ext cx="74" cy="75"/>
          </a:xfrm>
          <a:custGeom>
            <a:avLst/>
            <a:gdLst>
              <a:gd name="T0" fmla="*/ 0 w 7556"/>
              <a:gd name="T1" fmla="*/ 0 h 7554"/>
              <a:gd name="T2" fmla="*/ 0 w 7556"/>
              <a:gd name="T3" fmla="*/ 0 h 7554"/>
              <a:gd name="T4" fmla="*/ 0 w 7556"/>
              <a:gd name="T5" fmla="*/ 0 h 7554"/>
              <a:gd name="T6" fmla="*/ 0 60000 65536"/>
              <a:gd name="T7" fmla="*/ 0 60000 65536"/>
              <a:gd name="T8" fmla="*/ 0 60000 65536"/>
              <a:gd name="T9" fmla="*/ 0 w 7556"/>
              <a:gd name="T10" fmla="*/ 0 h 7554"/>
              <a:gd name="T11" fmla="*/ 7556 w 7556"/>
              <a:gd name="T12" fmla="*/ 7554 h 755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556" h="7554">
                <a:moveTo>
                  <a:pt x="0" y="7554"/>
                </a:moveTo>
                <a:lnTo>
                  <a:pt x="7555" y="0"/>
                </a:lnTo>
                <a:lnTo>
                  <a:pt x="75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5" name="Freeform 370"/>
          <xdr:cNvSpPr>
            <a:spLocks/>
          </xdr:cNvSpPr>
        </xdr:nvSpPr>
        <xdr:spPr bwMode="auto">
          <a:xfrm>
            <a:off x="170" y="303"/>
            <a:ext cx="81" cy="80"/>
          </a:xfrm>
          <a:custGeom>
            <a:avLst/>
            <a:gdLst>
              <a:gd name="T0" fmla="*/ 0 w 8122"/>
              <a:gd name="T1" fmla="*/ 0 h 8119"/>
              <a:gd name="T2" fmla="*/ 0 w 8122"/>
              <a:gd name="T3" fmla="*/ 0 h 8119"/>
              <a:gd name="T4" fmla="*/ 0 w 8122"/>
              <a:gd name="T5" fmla="*/ 0 h 8119"/>
              <a:gd name="T6" fmla="*/ 0 60000 65536"/>
              <a:gd name="T7" fmla="*/ 0 60000 65536"/>
              <a:gd name="T8" fmla="*/ 0 60000 65536"/>
              <a:gd name="T9" fmla="*/ 0 w 8122"/>
              <a:gd name="T10" fmla="*/ 0 h 8119"/>
              <a:gd name="T11" fmla="*/ 8122 w 8122"/>
              <a:gd name="T12" fmla="*/ 8119 h 81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22" h="8119">
                <a:moveTo>
                  <a:pt x="0" y="8119"/>
                </a:moveTo>
                <a:lnTo>
                  <a:pt x="8121" y="0"/>
                </a:lnTo>
                <a:lnTo>
                  <a:pt x="812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6" name="Freeform 371"/>
          <xdr:cNvSpPr>
            <a:spLocks/>
          </xdr:cNvSpPr>
        </xdr:nvSpPr>
        <xdr:spPr bwMode="auto">
          <a:xfrm>
            <a:off x="173" y="312"/>
            <a:ext cx="76" cy="77"/>
          </a:xfrm>
          <a:custGeom>
            <a:avLst/>
            <a:gdLst>
              <a:gd name="T0" fmla="*/ 0 w 7754"/>
              <a:gd name="T1" fmla="*/ 0 h 7752"/>
              <a:gd name="T2" fmla="*/ 0 w 7754"/>
              <a:gd name="T3" fmla="*/ 0 h 7752"/>
              <a:gd name="T4" fmla="*/ 0 w 7754"/>
              <a:gd name="T5" fmla="*/ 0 h 7752"/>
              <a:gd name="T6" fmla="*/ 0 60000 65536"/>
              <a:gd name="T7" fmla="*/ 0 60000 65536"/>
              <a:gd name="T8" fmla="*/ 0 60000 65536"/>
              <a:gd name="T9" fmla="*/ 0 w 7754"/>
              <a:gd name="T10" fmla="*/ 0 h 7752"/>
              <a:gd name="T11" fmla="*/ 7754 w 7754"/>
              <a:gd name="T12" fmla="*/ 7752 h 77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54" h="7752">
                <a:moveTo>
                  <a:pt x="0" y="7752"/>
                </a:moveTo>
                <a:lnTo>
                  <a:pt x="7753" y="0"/>
                </a:lnTo>
                <a:lnTo>
                  <a:pt x="775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7" name="Freeform 372"/>
          <xdr:cNvSpPr>
            <a:spLocks/>
          </xdr:cNvSpPr>
        </xdr:nvSpPr>
        <xdr:spPr bwMode="auto">
          <a:xfrm>
            <a:off x="249" y="303"/>
            <a:ext cx="9" cy="9"/>
          </a:xfrm>
          <a:custGeom>
            <a:avLst/>
            <a:gdLst>
              <a:gd name="T0" fmla="*/ 0 w 880"/>
              <a:gd name="T1" fmla="*/ 0 h 880"/>
              <a:gd name="T2" fmla="*/ 0 w 880"/>
              <a:gd name="T3" fmla="*/ 0 h 880"/>
              <a:gd name="T4" fmla="*/ 0 w 880"/>
              <a:gd name="T5" fmla="*/ 0 h 880"/>
              <a:gd name="T6" fmla="*/ 0 60000 65536"/>
              <a:gd name="T7" fmla="*/ 0 60000 65536"/>
              <a:gd name="T8" fmla="*/ 0 60000 65536"/>
              <a:gd name="T9" fmla="*/ 0 w 880"/>
              <a:gd name="T10" fmla="*/ 0 h 880"/>
              <a:gd name="T11" fmla="*/ 880 w 880"/>
              <a:gd name="T12" fmla="*/ 880 h 8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80" h="880">
                <a:moveTo>
                  <a:pt x="0" y="880"/>
                </a:moveTo>
                <a:lnTo>
                  <a:pt x="879" y="0"/>
                </a:lnTo>
                <a:lnTo>
                  <a:pt x="88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8" name="Freeform 373"/>
          <xdr:cNvSpPr>
            <a:spLocks/>
          </xdr:cNvSpPr>
        </xdr:nvSpPr>
        <xdr:spPr bwMode="auto">
          <a:xfrm>
            <a:off x="175" y="359"/>
            <a:ext cx="35" cy="34"/>
          </a:xfrm>
          <a:custGeom>
            <a:avLst/>
            <a:gdLst>
              <a:gd name="T0" fmla="*/ 0 w 3487"/>
              <a:gd name="T1" fmla="*/ 0 h 3486"/>
              <a:gd name="T2" fmla="*/ 0 w 3487"/>
              <a:gd name="T3" fmla="*/ 0 h 3486"/>
              <a:gd name="T4" fmla="*/ 0 w 3487"/>
              <a:gd name="T5" fmla="*/ 0 h 3486"/>
              <a:gd name="T6" fmla="*/ 0 60000 65536"/>
              <a:gd name="T7" fmla="*/ 0 60000 65536"/>
              <a:gd name="T8" fmla="*/ 0 60000 65536"/>
              <a:gd name="T9" fmla="*/ 0 w 3487"/>
              <a:gd name="T10" fmla="*/ 0 h 3486"/>
              <a:gd name="T11" fmla="*/ 3487 w 3487"/>
              <a:gd name="T12" fmla="*/ 3486 h 34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87" h="3486">
                <a:moveTo>
                  <a:pt x="0" y="3486"/>
                </a:moveTo>
                <a:lnTo>
                  <a:pt x="3486" y="0"/>
                </a:lnTo>
                <a:lnTo>
                  <a:pt x="348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99" name="Freeform 374"/>
          <xdr:cNvSpPr>
            <a:spLocks/>
          </xdr:cNvSpPr>
        </xdr:nvSpPr>
        <xdr:spPr bwMode="auto">
          <a:xfrm>
            <a:off x="254" y="307"/>
            <a:ext cx="8" cy="7"/>
          </a:xfrm>
          <a:custGeom>
            <a:avLst/>
            <a:gdLst>
              <a:gd name="T0" fmla="*/ 0 w 784"/>
              <a:gd name="T1" fmla="*/ 0 h 782"/>
              <a:gd name="T2" fmla="*/ 0 w 784"/>
              <a:gd name="T3" fmla="*/ 0 h 782"/>
              <a:gd name="T4" fmla="*/ 0 w 784"/>
              <a:gd name="T5" fmla="*/ 0 h 782"/>
              <a:gd name="T6" fmla="*/ 0 60000 65536"/>
              <a:gd name="T7" fmla="*/ 0 60000 65536"/>
              <a:gd name="T8" fmla="*/ 0 60000 65536"/>
              <a:gd name="T9" fmla="*/ 0 w 784"/>
              <a:gd name="T10" fmla="*/ 0 h 782"/>
              <a:gd name="T11" fmla="*/ 784 w 784"/>
              <a:gd name="T12" fmla="*/ 782 h 78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84" h="782">
                <a:moveTo>
                  <a:pt x="0" y="782"/>
                </a:moveTo>
                <a:lnTo>
                  <a:pt x="783" y="0"/>
                </a:lnTo>
                <a:lnTo>
                  <a:pt x="78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0" name="Freeform 375"/>
          <xdr:cNvSpPr>
            <a:spLocks/>
          </xdr:cNvSpPr>
        </xdr:nvSpPr>
        <xdr:spPr bwMode="auto">
          <a:xfrm>
            <a:off x="217" y="323"/>
            <a:ext cx="29" cy="28"/>
          </a:xfrm>
          <a:custGeom>
            <a:avLst/>
            <a:gdLst>
              <a:gd name="T0" fmla="*/ 0 w 2863"/>
              <a:gd name="T1" fmla="*/ 0 h 2863"/>
              <a:gd name="T2" fmla="*/ 0 w 2863"/>
              <a:gd name="T3" fmla="*/ 0 h 2863"/>
              <a:gd name="T4" fmla="*/ 0 w 2863"/>
              <a:gd name="T5" fmla="*/ 0 h 2863"/>
              <a:gd name="T6" fmla="*/ 0 60000 65536"/>
              <a:gd name="T7" fmla="*/ 0 60000 65536"/>
              <a:gd name="T8" fmla="*/ 0 60000 65536"/>
              <a:gd name="T9" fmla="*/ 0 w 2863"/>
              <a:gd name="T10" fmla="*/ 0 h 2863"/>
              <a:gd name="T11" fmla="*/ 2863 w 2863"/>
              <a:gd name="T12" fmla="*/ 2863 h 28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63" h="2863">
                <a:moveTo>
                  <a:pt x="0" y="2863"/>
                </a:moveTo>
                <a:lnTo>
                  <a:pt x="2862" y="0"/>
                </a:lnTo>
                <a:lnTo>
                  <a:pt x="286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1" name="Freeform 376"/>
          <xdr:cNvSpPr>
            <a:spLocks/>
          </xdr:cNvSpPr>
        </xdr:nvSpPr>
        <xdr:spPr bwMode="auto">
          <a:xfrm>
            <a:off x="178" y="362"/>
            <a:ext cx="37" cy="36"/>
          </a:xfrm>
          <a:custGeom>
            <a:avLst/>
            <a:gdLst>
              <a:gd name="T0" fmla="*/ 0 w 3688"/>
              <a:gd name="T1" fmla="*/ 0 h 3686"/>
              <a:gd name="T2" fmla="*/ 0 w 3688"/>
              <a:gd name="T3" fmla="*/ 0 h 3686"/>
              <a:gd name="T4" fmla="*/ 0 w 3688"/>
              <a:gd name="T5" fmla="*/ 0 h 3686"/>
              <a:gd name="T6" fmla="*/ 0 60000 65536"/>
              <a:gd name="T7" fmla="*/ 0 60000 65536"/>
              <a:gd name="T8" fmla="*/ 0 60000 65536"/>
              <a:gd name="T9" fmla="*/ 0 w 3688"/>
              <a:gd name="T10" fmla="*/ 0 h 3686"/>
              <a:gd name="T11" fmla="*/ 3688 w 3688"/>
              <a:gd name="T12" fmla="*/ 3686 h 36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88" h="3686">
                <a:moveTo>
                  <a:pt x="0" y="3686"/>
                </a:moveTo>
                <a:lnTo>
                  <a:pt x="3687" y="0"/>
                </a:lnTo>
                <a:lnTo>
                  <a:pt x="368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2" name="Freeform 377"/>
          <xdr:cNvSpPr>
            <a:spLocks/>
          </xdr:cNvSpPr>
        </xdr:nvSpPr>
        <xdr:spPr bwMode="auto">
          <a:xfrm>
            <a:off x="255" y="311"/>
            <a:ext cx="10" cy="10"/>
          </a:xfrm>
          <a:custGeom>
            <a:avLst/>
            <a:gdLst>
              <a:gd name="T0" fmla="*/ 0 w 962"/>
              <a:gd name="T1" fmla="*/ 0 h 959"/>
              <a:gd name="T2" fmla="*/ 0 w 962"/>
              <a:gd name="T3" fmla="*/ 0 h 959"/>
              <a:gd name="T4" fmla="*/ 0 w 962"/>
              <a:gd name="T5" fmla="*/ 0 h 959"/>
              <a:gd name="T6" fmla="*/ 0 60000 65536"/>
              <a:gd name="T7" fmla="*/ 0 60000 65536"/>
              <a:gd name="T8" fmla="*/ 0 60000 65536"/>
              <a:gd name="T9" fmla="*/ 0 w 962"/>
              <a:gd name="T10" fmla="*/ 0 h 959"/>
              <a:gd name="T11" fmla="*/ 962 w 962"/>
              <a:gd name="T12" fmla="*/ 959 h 9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62" h="959">
                <a:moveTo>
                  <a:pt x="0" y="959"/>
                </a:moveTo>
                <a:lnTo>
                  <a:pt x="961" y="0"/>
                </a:lnTo>
                <a:lnTo>
                  <a:pt x="9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3" name="Freeform 378"/>
          <xdr:cNvSpPr>
            <a:spLocks/>
          </xdr:cNvSpPr>
        </xdr:nvSpPr>
        <xdr:spPr bwMode="auto">
          <a:xfrm>
            <a:off x="219" y="326"/>
            <a:ext cx="31" cy="31"/>
          </a:xfrm>
          <a:custGeom>
            <a:avLst/>
            <a:gdLst>
              <a:gd name="T0" fmla="*/ 0 w 3200"/>
              <a:gd name="T1" fmla="*/ 0 h 3199"/>
              <a:gd name="T2" fmla="*/ 0 w 3200"/>
              <a:gd name="T3" fmla="*/ 0 h 3199"/>
              <a:gd name="T4" fmla="*/ 0 w 3200"/>
              <a:gd name="T5" fmla="*/ 0 h 3199"/>
              <a:gd name="T6" fmla="*/ 0 60000 65536"/>
              <a:gd name="T7" fmla="*/ 0 60000 65536"/>
              <a:gd name="T8" fmla="*/ 0 60000 65536"/>
              <a:gd name="T9" fmla="*/ 0 w 3200"/>
              <a:gd name="T10" fmla="*/ 0 h 3199"/>
              <a:gd name="T11" fmla="*/ 3200 w 3200"/>
              <a:gd name="T12" fmla="*/ 3199 h 31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00" h="3199">
                <a:moveTo>
                  <a:pt x="0" y="3199"/>
                </a:moveTo>
                <a:lnTo>
                  <a:pt x="3199" y="0"/>
                </a:lnTo>
                <a:lnTo>
                  <a:pt x="320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4" name="Freeform 379"/>
          <xdr:cNvSpPr>
            <a:spLocks/>
          </xdr:cNvSpPr>
        </xdr:nvSpPr>
        <xdr:spPr bwMode="auto">
          <a:xfrm>
            <a:off x="181" y="384"/>
            <a:ext cx="19" cy="19"/>
          </a:xfrm>
          <a:custGeom>
            <a:avLst/>
            <a:gdLst>
              <a:gd name="T0" fmla="*/ 0 w 1929"/>
              <a:gd name="T1" fmla="*/ 0 h 1927"/>
              <a:gd name="T2" fmla="*/ 0 w 1929"/>
              <a:gd name="T3" fmla="*/ 0 h 1927"/>
              <a:gd name="T4" fmla="*/ 0 w 1929"/>
              <a:gd name="T5" fmla="*/ 0 h 1927"/>
              <a:gd name="T6" fmla="*/ 0 60000 65536"/>
              <a:gd name="T7" fmla="*/ 0 60000 65536"/>
              <a:gd name="T8" fmla="*/ 0 60000 65536"/>
              <a:gd name="T9" fmla="*/ 0 w 1929"/>
              <a:gd name="T10" fmla="*/ 0 h 1927"/>
              <a:gd name="T11" fmla="*/ 1929 w 1929"/>
              <a:gd name="T12" fmla="*/ 1927 h 19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29" h="1927">
                <a:moveTo>
                  <a:pt x="0" y="1927"/>
                </a:moveTo>
                <a:lnTo>
                  <a:pt x="1928" y="0"/>
                </a:lnTo>
                <a:lnTo>
                  <a:pt x="192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5" name="Freeform 380"/>
          <xdr:cNvSpPr>
            <a:spLocks/>
          </xdr:cNvSpPr>
        </xdr:nvSpPr>
        <xdr:spPr bwMode="auto">
          <a:xfrm>
            <a:off x="201" y="316"/>
            <a:ext cx="66" cy="66"/>
          </a:xfrm>
          <a:custGeom>
            <a:avLst/>
            <a:gdLst>
              <a:gd name="T0" fmla="*/ 0 w 6676"/>
              <a:gd name="T1" fmla="*/ 0 h 6674"/>
              <a:gd name="T2" fmla="*/ 0 w 6676"/>
              <a:gd name="T3" fmla="*/ 0 h 6674"/>
              <a:gd name="T4" fmla="*/ 0 w 6676"/>
              <a:gd name="T5" fmla="*/ 0 h 6674"/>
              <a:gd name="T6" fmla="*/ 0 60000 65536"/>
              <a:gd name="T7" fmla="*/ 0 60000 65536"/>
              <a:gd name="T8" fmla="*/ 0 60000 65536"/>
              <a:gd name="T9" fmla="*/ 0 w 6676"/>
              <a:gd name="T10" fmla="*/ 0 h 6674"/>
              <a:gd name="T11" fmla="*/ 6676 w 6676"/>
              <a:gd name="T12" fmla="*/ 6674 h 667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676" h="6674">
                <a:moveTo>
                  <a:pt x="0" y="6674"/>
                </a:moveTo>
                <a:lnTo>
                  <a:pt x="6675" y="0"/>
                </a:lnTo>
                <a:lnTo>
                  <a:pt x="667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6" name="Freeform 381"/>
          <xdr:cNvSpPr>
            <a:spLocks/>
          </xdr:cNvSpPr>
        </xdr:nvSpPr>
        <xdr:spPr bwMode="auto">
          <a:xfrm>
            <a:off x="183" y="391"/>
            <a:ext cx="17" cy="16"/>
          </a:xfrm>
          <a:custGeom>
            <a:avLst/>
            <a:gdLst>
              <a:gd name="T0" fmla="*/ 0 w 1655"/>
              <a:gd name="T1" fmla="*/ 0 h 1653"/>
              <a:gd name="T2" fmla="*/ 0 w 1655"/>
              <a:gd name="T3" fmla="*/ 0 h 1653"/>
              <a:gd name="T4" fmla="*/ 0 w 1655"/>
              <a:gd name="T5" fmla="*/ 0 h 1653"/>
              <a:gd name="T6" fmla="*/ 0 60000 65536"/>
              <a:gd name="T7" fmla="*/ 0 60000 65536"/>
              <a:gd name="T8" fmla="*/ 0 60000 65536"/>
              <a:gd name="T9" fmla="*/ 0 w 1655"/>
              <a:gd name="T10" fmla="*/ 0 h 1653"/>
              <a:gd name="T11" fmla="*/ 1655 w 1655"/>
              <a:gd name="T12" fmla="*/ 1653 h 16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55" h="1653">
                <a:moveTo>
                  <a:pt x="0" y="1653"/>
                </a:moveTo>
                <a:lnTo>
                  <a:pt x="1654" y="0"/>
                </a:lnTo>
                <a:lnTo>
                  <a:pt x="165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7" name="Freeform 382"/>
          <xdr:cNvSpPr>
            <a:spLocks/>
          </xdr:cNvSpPr>
        </xdr:nvSpPr>
        <xdr:spPr bwMode="auto">
          <a:xfrm>
            <a:off x="227" y="321"/>
            <a:ext cx="43" cy="43"/>
          </a:xfrm>
          <a:custGeom>
            <a:avLst/>
            <a:gdLst>
              <a:gd name="T0" fmla="*/ 0 w 4379"/>
              <a:gd name="T1" fmla="*/ 0 h 4378"/>
              <a:gd name="T2" fmla="*/ 0 w 4379"/>
              <a:gd name="T3" fmla="*/ 0 h 4378"/>
              <a:gd name="T4" fmla="*/ 0 w 4379"/>
              <a:gd name="T5" fmla="*/ 0 h 4378"/>
              <a:gd name="T6" fmla="*/ 0 60000 65536"/>
              <a:gd name="T7" fmla="*/ 0 60000 65536"/>
              <a:gd name="T8" fmla="*/ 0 60000 65536"/>
              <a:gd name="T9" fmla="*/ 0 w 4379"/>
              <a:gd name="T10" fmla="*/ 0 h 4378"/>
              <a:gd name="T11" fmla="*/ 4379 w 4379"/>
              <a:gd name="T12" fmla="*/ 4378 h 437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9" h="4378">
                <a:moveTo>
                  <a:pt x="0" y="4378"/>
                </a:moveTo>
                <a:lnTo>
                  <a:pt x="4378" y="0"/>
                </a:lnTo>
                <a:lnTo>
                  <a:pt x="43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8" name="Freeform 383"/>
          <xdr:cNvSpPr>
            <a:spLocks/>
          </xdr:cNvSpPr>
        </xdr:nvSpPr>
        <xdr:spPr bwMode="auto">
          <a:xfrm>
            <a:off x="208" y="369"/>
            <a:ext cx="14" cy="13"/>
          </a:xfrm>
          <a:custGeom>
            <a:avLst/>
            <a:gdLst>
              <a:gd name="T0" fmla="*/ 0 w 1332"/>
              <a:gd name="T1" fmla="*/ 0 h 1331"/>
              <a:gd name="T2" fmla="*/ 0 w 1332"/>
              <a:gd name="T3" fmla="*/ 0 h 1331"/>
              <a:gd name="T4" fmla="*/ 0 w 1332"/>
              <a:gd name="T5" fmla="*/ 0 h 1331"/>
              <a:gd name="T6" fmla="*/ 0 60000 65536"/>
              <a:gd name="T7" fmla="*/ 0 60000 65536"/>
              <a:gd name="T8" fmla="*/ 0 60000 65536"/>
              <a:gd name="T9" fmla="*/ 0 w 1332"/>
              <a:gd name="T10" fmla="*/ 0 h 1331"/>
              <a:gd name="T11" fmla="*/ 1332 w 1332"/>
              <a:gd name="T12" fmla="*/ 1331 h 13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32" h="1331">
                <a:moveTo>
                  <a:pt x="0" y="1331"/>
                </a:moveTo>
                <a:lnTo>
                  <a:pt x="1331" y="0"/>
                </a:lnTo>
                <a:lnTo>
                  <a:pt x="133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09" name="Freeform 384"/>
          <xdr:cNvSpPr>
            <a:spLocks/>
          </xdr:cNvSpPr>
        </xdr:nvSpPr>
        <xdr:spPr bwMode="auto">
          <a:xfrm>
            <a:off x="186" y="393"/>
            <a:ext cx="19" cy="19"/>
          </a:xfrm>
          <a:custGeom>
            <a:avLst/>
            <a:gdLst>
              <a:gd name="T0" fmla="*/ 0 w 1920"/>
              <a:gd name="T1" fmla="*/ 0 h 1918"/>
              <a:gd name="T2" fmla="*/ 0 w 1920"/>
              <a:gd name="T3" fmla="*/ 0 h 1918"/>
              <a:gd name="T4" fmla="*/ 0 w 1920"/>
              <a:gd name="T5" fmla="*/ 0 h 1918"/>
              <a:gd name="T6" fmla="*/ 0 60000 65536"/>
              <a:gd name="T7" fmla="*/ 0 60000 65536"/>
              <a:gd name="T8" fmla="*/ 0 60000 65536"/>
              <a:gd name="T9" fmla="*/ 0 w 1920"/>
              <a:gd name="T10" fmla="*/ 0 h 1918"/>
              <a:gd name="T11" fmla="*/ 1920 w 1920"/>
              <a:gd name="T12" fmla="*/ 1918 h 191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20" h="1918">
                <a:moveTo>
                  <a:pt x="0" y="1918"/>
                </a:moveTo>
                <a:lnTo>
                  <a:pt x="1919" y="0"/>
                </a:lnTo>
                <a:lnTo>
                  <a:pt x="19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0" name="Freeform 385"/>
          <xdr:cNvSpPr>
            <a:spLocks/>
          </xdr:cNvSpPr>
        </xdr:nvSpPr>
        <xdr:spPr bwMode="auto">
          <a:xfrm>
            <a:off x="229" y="325"/>
            <a:ext cx="44" cy="44"/>
          </a:xfrm>
          <a:custGeom>
            <a:avLst/>
            <a:gdLst>
              <a:gd name="T0" fmla="*/ 0 w 4379"/>
              <a:gd name="T1" fmla="*/ 0 h 4377"/>
              <a:gd name="T2" fmla="*/ 0 w 4379"/>
              <a:gd name="T3" fmla="*/ 0 h 4377"/>
              <a:gd name="T4" fmla="*/ 0 w 4379"/>
              <a:gd name="T5" fmla="*/ 0 h 4377"/>
              <a:gd name="T6" fmla="*/ 0 60000 65536"/>
              <a:gd name="T7" fmla="*/ 0 60000 65536"/>
              <a:gd name="T8" fmla="*/ 0 60000 65536"/>
              <a:gd name="T9" fmla="*/ 0 w 4379"/>
              <a:gd name="T10" fmla="*/ 0 h 4377"/>
              <a:gd name="T11" fmla="*/ 4379 w 4379"/>
              <a:gd name="T12" fmla="*/ 4377 h 43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9" h="4377">
                <a:moveTo>
                  <a:pt x="0" y="4377"/>
                </a:moveTo>
                <a:lnTo>
                  <a:pt x="4378" y="0"/>
                </a:lnTo>
                <a:lnTo>
                  <a:pt x="43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1" name="Freeform 386"/>
          <xdr:cNvSpPr>
            <a:spLocks/>
          </xdr:cNvSpPr>
        </xdr:nvSpPr>
        <xdr:spPr bwMode="auto">
          <a:xfrm>
            <a:off x="208" y="387"/>
            <a:ext cx="3" cy="3"/>
          </a:xfrm>
          <a:custGeom>
            <a:avLst/>
            <a:gdLst>
              <a:gd name="T0" fmla="*/ 0 w 308"/>
              <a:gd name="T1" fmla="*/ 0 h 306"/>
              <a:gd name="T2" fmla="*/ 0 w 308"/>
              <a:gd name="T3" fmla="*/ 0 h 306"/>
              <a:gd name="T4" fmla="*/ 0 w 308"/>
              <a:gd name="T5" fmla="*/ 0 h 306"/>
              <a:gd name="T6" fmla="*/ 0 60000 65536"/>
              <a:gd name="T7" fmla="*/ 0 60000 65536"/>
              <a:gd name="T8" fmla="*/ 0 60000 65536"/>
              <a:gd name="T9" fmla="*/ 0 w 308"/>
              <a:gd name="T10" fmla="*/ 0 h 306"/>
              <a:gd name="T11" fmla="*/ 308 w 308"/>
              <a:gd name="T12" fmla="*/ 306 h 30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8" h="306">
                <a:moveTo>
                  <a:pt x="0" y="306"/>
                </a:moveTo>
                <a:lnTo>
                  <a:pt x="307" y="0"/>
                </a:lnTo>
                <a:lnTo>
                  <a:pt x="30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2" name="Freeform 387"/>
          <xdr:cNvSpPr>
            <a:spLocks/>
          </xdr:cNvSpPr>
        </xdr:nvSpPr>
        <xdr:spPr bwMode="auto">
          <a:xfrm>
            <a:off x="189" y="404"/>
            <a:ext cx="12" cy="13"/>
          </a:xfrm>
          <a:custGeom>
            <a:avLst/>
            <a:gdLst>
              <a:gd name="T0" fmla="*/ 0 w 1253"/>
              <a:gd name="T1" fmla="*/ 0 h 1251"/>
              <a:gd name="T2" fmla="*/ 0 w 1253"/>
              <a:gd name="T3" fmla="*/ 0 h 1251"/>
              <a:gd name="T4" fmla="*/ 0 w 1253"/>
              <a:gd name="T5" fmla="*/ 0 h 1251"/>
              <a:gd name="T6" fmla="*/ 0 60000 65536"/>
              <a:gd name="T7" fmla="*/ 0 60000 65536"/>
              <a:gd name="T8" fmla="*/ 0 60000 65536"/>
              <a:gd name="T9" fmla="*/ 0 w 1253"/>
              <a:gd name="T10" fmla="*/ 0 h 1251"/>
              <a:gd name="T11" fmla="*/ 1253 w 1253"/>
              <a:gd name="T12" fmla="*/ 1251 h 125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3" h="1251">
                <a:moveTo>
                  <a:pt x="0" y="1251"/>
                </a:moveTo>
                <a:lnTo>
                  <a:pt x="1252" y="0"/>
                </a:lnTo>
                <a:lnTo>
                  <a:pt x="125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3" name="Freeform 388"/>
          <xdr:cNvSpPr>
            <a:spLocks/>
          </xdr:cNvSpPr>
        </xdr:nvSpPr>
        <xdr:spPr bwMode="auto">
          <a:xfrm>
            <a:off x="255" y="330"/>
            <a:ext cx="21" cy="21"/>
          </a:xfrm>
          <a:custGeom>
            <a:avLst/>
            <a:gdLst>
              <a:gd name="T0" fmla="*/ 0 w 2063"/>
              <a:gd name="T1" fmla="*/ 0 h 2061"/>
              <a:gd name="T2" fmla="*/ 0 w 2063"/>
              <a:gd name="T3" fmla="*/ 0 h 2061"/>
              <a:gd name="T4" fmla="*/ 0 w 2063"/>
              <a:gd name="T5" fmla="*/ 0 h 2061"/>
              <a:gd name="T6" fmla="*/ 0 60000 65536"/>
              <a:gd name="T7" fmla="*/ 0 60000 65536"/>
              <a:gd name="T8" fmla="*/ 0 60000 65536"/>
              <a:gd name="T9" fmla="*/ 0 w 2063"/>
              <a:gd name="T10" fmla="*/ 0 h 2061"/>
              <a:gd name="T11" fmla="*/ 2063 w 2063"/>
              <a:gd name="T12" fmla="*/ 2061 h 206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63" h="2061">
                <a:moveTo>
                  <a:pt x="0" y="2061"/>
                </a:moveTo>
                <a:lnTo>
                  <a:pt x="2062" y="0"/>
                </a:lnTo>
                <a:lnTo>
                  <a:pt x="206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4" name="Freeform 389"/>
          <xdr:cNvSpPr>
            <a:spLocks/>
          </xdr:cNvSpPr>
        </xdr:nvSpPr>
        <xdr:spPr bwMode="auto">
          <a:xfrm>
            <a:off x="232" y="351"/>
            <a:ext cx="23" cy="22"/>
          </a:xfrm>
          <a:custGeom>
            <a:avLst/>
            <a:gdLst>
              <a:gd name="T0" fmla="*/ 0 w 2300"/>
              <a:gd name="T1" fmla="*/ 0 h 2299"/>
              <a:gd name="T2" fmla="*/ 0 w 2300"/>
              <a:gd name="T3" fmla="*/ 0 h 2299"/>
              <a:gd name="T4" fmla="*/ 0 w 2300"/>
              <a:gd name="T5" fmla="*/ 0 h 2299"/>
              <a:gd name="T6" fmla="*/ 0 60000 65536"/>
              <a:gd name="T7" fmla="*/ 0 60000 65536"/>
              <a:gd name="T8" fmla="*/ 0 60000 65536"/>
              <a:gd name="T9" fmla="*/ 0 w 2300"/>
              <a:gd name="T10" fmla="*/ 0 h 2299"/>
              <a:gd name="T11" fmla="*/ 2300 w 2300"/>
              <a:gd name="T12" fmla="*/ 2299 h 22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00" h="2299">
                <a:moveTo>
                  <a:pt x="0" y="2299"/>
                </a:moveTo>
                <a:lnTo>
                  <a:pt x="2299" y="0"/>
                </a:lnTo>
                <a:lnTo>
                  <a:pt x="230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5" name="Freeform 390"/>
          <xdr:cNvSpPr>
            <a:spLocks/>
          </xdr:cNvSpPr>
        </xdr:nvSpPr>
        <xdr:spPr bwMode="auto">
          <a:xfrm>
            <a:off x="190" y="413"/>
            <a:ext cx="6" cy="6"/>
          </a:xfrm>
          <a:custGeom>
            <a:avLst/>
            <a:gdLst>
              <a:gd name="T0" fmla="*/ 0 w 604"/>
              <a:gd name="T1" fmla="*/ 0 h 604"/>
              <a:gd name="T2" fmla="*/ 0 w 604"/>
              <a:gd name="T3" fmla="*/ 0 h 604"/>
              <a:gd name="T4" fmla="*/ 0 w 604"/>
              <a:gd name="T5" fmla="*/ 0 h 604"/>
              <a:gd name="T6" fmla="*/ 0 60000 65536"/>
              <a:gd name="T7" fmla="*/ 0 60000 65536"/>
              <a:gd name="T8" fmla="*/ 0 60000 65536"/>
              <a:gd name="T9" fmla="*/ 0 w 604"/>
              <a:gd name="T10" fmla="*/ 0 h 604"/>
              <a:gd name="T11" fmla="*/ 604 w 604"/>
              <a:gd name="T12" fmla="*/ 604 h 6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4" h="604">
                <a:moveTo>
                  <a:pt x="0" y="604"/>
                </a:moveTo>
                <a:lnTo>
                  <a:pt x="603" y="0"/>
                </a:lnTo>
                <a:lnTo>
                  <a:pt x="6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6" name="Freeform 391"/>
          <xdr:cNvSpPr>
            <a:spLocks/>
          </xdr:cNvSpPr>
        </xdr:nvSpPr>
        <xdr:spPr bwMode="auto">
          <a:xfrm>
            <a:off x="235" y="358"/>
            <a:ext cx="20" cy="20"/>
          </a:xfrm>
          <a:custGeom>
            <a:avLst/>
            <a:gdLst>
              <a:gd name="T0" fmla="*/ 0 w 2026"/>
              <a:gd name="T1" fmla="*/ 0 h 2026"/>
              <a:gd name="T2" fmla="*/ 0 w 2026"/>
              <a:gd name="T3" fmla="*/ 0 h 2026"/>
              <a:gd name="T4" fmla="*/ 0 w 2026"/>
              <a:gd name="T5" fmla="*/ 0 h 2026"/>
              <a:gd name="T6" fmla="*/ 0 60000 65536"/>
              <a:gd name="T7" fmla="*/ 0 60000 65536"/>
              <a:gd name="T8" fmla="*/ 0 60000 65536"/>
              <a:gd name="T9" fmla="*/ 0 w 2026"/>
              <a:gd name="T10" fmla="*/ 0 h 2026"/>
              <a:gd name="T11" fmla="*/ 2026 w 2026"/>
              <a:gd name="T12" fmla="*/ 2026 h 20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26" h="2026">
                <a:moveTo>
                  <a:pt x="0" y="2026"/>
                </a:moveTo>
                <a:lnTo>
                  <a:pt x="2025" y="0"/>
                </a:lnTo>
                <a:lnTo>
                  <a:pt x="20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7" name="Freeform 392"/>
          <xdr:cNvSpPr>
            <a:spLocks/>
          </xdr:cNvSpPr>
        </xdr:nvSpPr>
        <xdr:spPr bwMode="auto">
          <a:xfrm>
            <a:off x="263" y="335"/>
            <a:ext cx="15" cy="16"/>
          </a:xfrm>
          <a:custGeom>
            <a:avLst/>
            <a:gdLst>
              <a:gd name="T0" fmla="*/ 0 w 1586"/>
              <a:gd name="T1" fmla="*/ 0 h 1586"/>
              <a:gd name="T2" fmla="*/ 0 w 1586"/>
              <a:gd name="T3" fmla="*/ 0 h 1586"/>
              <a:gd name="T4" fmla="*/ 0 w 1586"/>
              <a:gd name="T5" fmla="*/ 0 h 1586"/>
              <a:gd name="T6" fmla="*/ 0 60000 65536"/>
              <a:gd name="T7" fmla="*/ 0 60000 65536"/>
              <a:gd name="T8" fmla="*/ 0 60000 65536"/>
              <a:gd name="T9" fmla="*/ 0 w 1586"/>
              <a:gd name="T10" fmla="*/ 0 h 1586"/>
              <a:gd name="T11" fmla="*/ 1586 w 1586"/>
              <a:gd name="T12" fmla="*/ 1586 h 15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86" h="1586">
                <a:moveTo>
                  <a:pt x="0" y="1586"/>
                </a:moveTo>
                <a:lnTo>
                  <a:pt x="1585" y="0"/>
                </a:lnTo>
                <a:lnTo>
                  <a:pt x="158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8" name="Freeform 393"/>
          <xdr:cNvSpPr>
            <a:spLocks/>
          </xdr:cNvSpPr>
        </xdr:nvSpPr>
        <xdr:spPr bwMode="auto">
          <a:xfrm>
            <a:off x="238" y="362"/>
            <a:ext cx="21" cy="21"/>
          </a:xfrm>
          <a:custGeom>
            <a:avLst/>
            <a:gdLst>
              <a:gd name="T0" fmla="*/ 0 w 2155"/>
              <a:gd name="T1" fmla="*/ 0 h 2155"/>
              <a:gd name="T2" fmla="*/ 0 w 2155"/>
              <a:gd name="T3" fmla="*/ 0 h 2155"/>
              <a:gd name="T4" fmla="*/ 0 w 2155"/>
              <a:gd name="T5" fmla="*/ 0 h 2155"/>
              <a:gd name="T6" fmla="*/ 0 60000 65536"/>
              <a:gd name="T7" fmla="*/ 0 60000 65536"/>
              <a:gd name="T8" fmla="*/ 0 60000 65536"/>
              <a:gd name="T9" fmla="*/ 0 w 2155"/>
              <a:gd name="T10" fmla="*/ 0 h 2155"/>
              <a:gd name="T11" fmla="*/ 2155 w 2155"/>
              <a:gd name="T12" fmla="*/ 2155 h 21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55" h="2155">
                <a:moveTo>
                  <a:pt x="0" y="2155"/>
                </a:moveTo>
                <a:lnTo>
                  <a:pt x="2154" y="0"/>
                </a:lnTo>
                <a:lnTo>
                  <a:pt x="215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19" name="Freeform 394"/>
          <xdr:cNvSpPr>
            <a:spLocks/>
          </xdr:cNvSpPr>
        </xdr:nvSpPr>
        <xdr:spPr bwMode="auto">
          <a:xfrm>
            <a:off x="264" y="340"/>
            <a:ext cx="17" cy="17"/>
          </a:xfrm>
          <a:custGeom>
            <a:avLst/>
            <a:gdLst>
              <a:gd name="T0" fmla="*/ 0 w 1762"/>
              <a:gd name="T1" fmla="*/ 0 h 1760"/>
              <a:gd name="T2" fmla="*/ 0 w 1762"/>
              <a:gd name="T3" fmla="*/ 0 h 1760"/>
              <a:gd name="T4" fmla="*/ 0 w 1762"/>
              <a:gd name="T5" fmla="*/ 0 h 1760"/>
              <a:gd name="T6" fmla="*/ 0 60000 65536"/>
              <a:gd name="T7" fmla="*/ 0 60000 65536"/>
              <a:gd name="T8" fmla="*/ 0 60000 65536"/>
              <a:gd name="T9" fmla="*/ 0 w 1762"/>
              <a:gd name="T10" fmla="*/ 0 h 1760"/>
              <a:gd name="T11" fmla="*/ 1762 w 1762"/>
              <a:gd name="T12" fmla="*/ 1760 h 17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62" h="1760">
                <a:moveTo>
                  <a:pt x="0" y="1760"/>
                </a:moveTo>
                <a:lnTo>
                  <a:pt x="1760" y="0"/>
                </a:lnTo>
                <a:lnTo>
                  <a:pt x="17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0" name="Freeform 395"/>
          <xdr:cNvSpPr>
            <a:spLocks/>
          </xdr:cNvSpPr>
        </xdr:nvSpPr>
        <xdr:spPr bwMode="auto">
          <a:xfrm>
            <a:off x="240" y="344"/>
            <a:ext cx="44" cy="44"/>
          </a:xfrm>
          <a:custGeom>
            <a:avLst/>
            <a:gdLst>
              <a:gd name="T0" fmla="*/ 0 w 4379"/>
              <a:gd name="T1" fmla="*/ 0 h 4377"/>
              <a:gd name="T2" fmla="*/ 0 w 4379"/>
              <a:gd name="T3" fmla="*/ 0 h 4377"/>
              <a:gd name="T4" fmla="*/ 0 w 4379"/>
              <a:gd name="T5" fmla="*/ 0 h 4377"/>
              <a:gd name="T6" fmla="*/ 0 60000 65536"/>
              <a:gd name="T7" fmla="*/ 0 60000 65536"/>
              <a:gd name="T8" fmla="*/ 0 60000 65536"/>
              <a:gd name="T9" fmla="*/ 0 w 4379"/>
              <a:gd name="T10" fmla="*/ 0 h 4377"/>
              <a:gd name="T11" fmla="*/ 4379 w 4379"/>
              <a:gd name="T12" fmla="*/ 4377 h 43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9" h="4377">
                <a:moveTo>
                  <a:pt x="0" y="4377"/>
                </a:moveTo>
                <a:lnTo>
                  <a:pt x="4378" y="0"/>
                </a:lnTo>
                <a:lnTo>
                  <a:pt x="43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1" name="Freeform 396"/>
          <xdr:cNvSpPr>
            <a:spLocks/>
          </xdr:cNvSpPr>
        </xdr:nvSpPr>
        <xdr:spPr bwMode="auto">
          <a:xfrm>
            <a:off x="243" y="349"/>
            <a:ext cx="43" cy="43"/>
          </a:xfrm>
          <a:custGeom>
            <a:avLst/>
            <a:gdLst>
              <a:gd name="T0" fmla="*/ 0 w 4378"/>
              <a:gd name="T1" fmla="*/ 0 h 4378"/>
              <a:gd name="T2" fmla="*/ 0 w 4378"/>
              <a:gd name="T3" fmla="*/ 0 h 4378"/>
              <a:gd name="T4" fmla="*/ 0 w 4378"/>
              <a:gd name="T5" fmla="*/ 0 h 4378"/>
              <a:gd name="T6" fmla="*/ 0 60000 65536"/>
              <a:gd name="T7" fmla="*/ 0 60000 65536"/>
              <a:gd name="T8" fmla="*/ 0 60000 65536"/>
              <a:gd name="T9" fmla="*/ 0 w 4378"/>
              <a:gd name="T10" fmla="*/ 0 h 4378"/>
              <a:gd name="T11" fmla="*/ 4378 w 4378"/>
              <a:gd name="T12" fmla="*/ 4378 h 437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8" h="4378">
                <a:moveTo>
                  <a:pt x="0" y="4378"/>
                </a:moveTo>
                <a:lnTo>
                  <a:pt x="4377" y="0"/>
                </a:lnTo>
                <a:lnTo>
                  <a:pt x="437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2" name="Freeform 397"/>
          <xdr:cNvSpPr>
            <a:spLocks/>
          </xdr:cNvSpPr>
        </xdr:nvSpPr>
        <xdr:spPr bwMode="auto">
          <a:xfrm>
            <a:off x="246" y="354"/>
            <a:ext cx="43" cy="43"/>
          </a:xfrm>
          <a:custGeom>
            <a:avLst/>
            <a:gdLst>
              <a:gd name="T0" fmla="*/ 0 w 4379"/>
              <a:gd name="T1" fmla="*/ 0 h 4377"/>
              <a:gd name="T2" fmla="*/ 0 w 4379"/>
              <a:gd name="T3" fmla="*/ 0 h 4377"/>
              <a:gd name="T4" fmla="*/ 0 w 4379"/>
              <a:gd name="T5" fmla="*/ 0 h 4377"/>
              <a:gd name="T6" fmla="*/ 0 60000 65536"/>
              <a:gd name="T7" fmla="*/ 0 60000 65536"/>
              <a:gd name="T8" fmla="*/ 0 60000 65536"/>
              <a:gd name="T9" fmla="*/ 0 w 4379"/>
              <a:gd name="T10" fmla="*/ 0 h 4377"/>
              <a:gd name="T11" fmla="*/ 4379 w 4379"/>
              <a:gd name="T12" fmla="*/ 4377 h 43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9" h="4377">
                <a:moveTo>
                  <a:pt x="0" y="4377"/>
                </a:moveTo>
                <a:lnTo>
                  <a:pt x="4378" y="0"/>
                </a:lnTo>
                <a:lnTo>
                  <a:pt x="43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3" name="Freeform 398"/>
          <xdr:cNvSpPr>
            <a:spLocks/>
          </xdr:cNvSpPr>
        </xdr:nvSpPr>
        <xdr:spPr bwMode="auto">
          <a:xfrm>
            <a:off x="249" y="358"/>
            <a:ext cx="43" cy="44"/>
          </a:xfrm>
          <a:custGeom>
            <a:avLst/>
            <a:gdLst>
              <a:gd name="T0" fmla="*/ 0 w 4379"/>
              <a:gd name="T1" fmla="*/ 0 h 4377"/>
              <a:gd name="T2" fmla="*/ 0 w 4379"/>
              <a:gd name="T3" fmla="*/ 0 h 4377"/>
              <a:gd name="T4" fmla="*/ 0 w 4379"/>
              <a:gd name="T5" fmla="*/ 0 h 4377"/>
              <a:gd name="T6" fmla="*/ 0 60000 65536"/>
              <a:gd name="T7" fmla="*/ 0 60000 65536"/>
              <a:gd name="T8" fmla="*/ 0 60000 65536"/>
              <a:gd name="T9" fmla="*/ 0 w 4379"/>
              <a:gd name="T10" fmla="*/ 0 h 4377"/>
              <a:gd name="T11" fmla="*/ 4379 w 4379"/>
              <a:gd name="T12" fmla="*/ 4377 h 43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9" h="4377">
                <a:moveTo>
                  <a:pt x="0" y="4377"/>
                </a:moveTo>
                <a:lnTo>
                  <a:pt x="4378" y="0"/>
                </a:lnTo>
                <a:lnTo>
                  <a:pt x="43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4" name="Freeform 399"/>
          <xdr:cNvSpPr>
            <a:spLocks/>
          </xdr:cNvSpPr>
        </xdr:nvSpPr>
        <xdr:spPr bwMode="auto">
          <a:xfrm>
            <a:off x="251" y="366"/>
            <a:ext cx="41" cy="40"/>
          </a:xfrm>
          <a:custGeom>
            <a:avLst/>
            <a:gdLst>
              <a:gd name="T0" fmla="*/ 0 w 4122"/>
              <a:gd name="T1" fmla="*/ 0 h 4121"/>
              <a:gd name="T2" fmla="*/ 0 w 4122"/>
              <a:gd name="T3" fmla="*/ 0 h 4121"/>
              <a:gd name="T4" fmla="*/ 0 w 4122"/>
              <a:gd name="T5" fmla="*/ 0 h 4121"/>
              <a:gd name="T6" fmla="*/ 0 60000 65536"/>
              <a:gd name="T7" fmla="*/ 0 60000 65536"/>
              <a:gd name="T8" fmla="*/ 0 60000 65536"/>
              <a:gd name="T9" fmla="*/ 0 w 4122"/>
              <a:gd name="T10" fmla="*/ 0 h 4121"/>
              <a:gd name="T11" fmla="*/ 4122 w 4122"/>
              <a:gd name="T12" fmla="*/ 4121 h 412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22" h="4121">
                <a:moveTo>
                  <a:pt x="0" y="4121"/>
                </a:moveTo>
                <a:lnTo>
                  <a:pt x="4121" y="0"/>
                </a:lnTo>
                <a:lnTo>
                  <a:pt x="412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5" name="Freeform 400"/>
          <xdr:cNvSpPr>
            <a:spLocks/>
          </xdr:cNvSpPr>
        </xdr:nvSpPr>
        <xdr:spPr bwMode="auto">
          <a:xfrm>
            <a:off x="254" y="383"/>
            <a:ext cx="28" cy="28"/>
          </a:xfrm>
          <a:custGeom>
            <a:avLst/>
            <a:gdLst>
              <a:gd name="T0" fmla="*/ 0 w 2824"/>
              <a:gd name="T1" fmla="*/ 0 h 2822"/>
              <a:gd name="T2" fmla="*/ 0 w 2824"/>
              <a:gd name="T3" fmla="*/ 0 h 2822"/>
              <a:gd name="T4" fmla="*/ 0 w 2824"/>
              <a:gd name="T5" fmla="*/ 0 h 2822"/>
              <a:gd name="T6" fmla="*/ 0 60000 65536"/>
              <a:gd name="T7" fmla="*/ 0 60000 65536"/>
              <a:gd name="T8" fmla="*/ 0 60000 65536"/>
              <a:gd name="T9" fmla="*/ 0 w 2824"/>
              <a:gd name="T10" fmla="*/ 0 h 2822"/>
              <a:gd name="T11" fmla="*/ 2824 w 2824"/>
              <a:gd name="T12" fmla="*/ 2822 h 28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24" h="2822">
                <a:moveTo>
                  <a:pt x="0" y="2822"/>
                </a:moveTo>
                <a:lnTo>
                  <a:pt x="2823" y="0"/>
                </a:lnTo>
                <a:lnTo>
                  <a:pt x="28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6" name="Freeform 401"/>
          <xdr:cNvSpPr>
            <a:spLocks/>
          </xdr:cNvSpPr>
        </xdr:nvSpPr>
        <xdr:spPr bwMode="auto">
          <a:xfrm>
            <a:off x="257" y="401"/>
            <a:ext cx="15" cy="15"/>
          </a:xfrm>
          <a:custGeom>
            <a:avLst/>
            <a:gdLst>
              <a:gd name="T0" fmla="*/ 0 w 1524"/>
              <a:gd name="T1" fmla="*/ 0 h 1523"/>
              <a:gd name="T2" fmla="*/ 0 w 1524"/>
              <a:gd name="T3" fmla="*/ 0 h 1523"/>
              <a:gd name="T4" fmla="*/ 0 w 1524"/>
              <a:gd name="T5" fmla="*/ 0 h 1523"/>
              <a:gd name="T6" fmla="*/ 0 60000 65536"/>
              <a:gd name="T7" fmla="*/ 0 60000 65536"/>
              <a:gd name="T8" fmla="*/ 0 60000 65536"/>
              <a:gd name="T9" fmla="*/ 0 w 1524"/>
              <a:gd name="T10" fmla="*/ 0 h 1523"/>
              <a:gd name="T11" fmla="*/ 1524 w 1524"/>
              <a:gd name="T12" fmla="*/ 1523 h 15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24" h="1523">
                <a:moveTo>
                  <a:pt x="0" y="1523"/>
                </a:moveTo>
                <a:lnTo>
                  <a:pt x="1523" y="0"/>
                </a:lnTo>
                <a:lnTo>
                  <a:pt x="15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27" name="Freeform 402"/>
          <xdr:cNvSpPr>
            <a:spLocks/>
          </xdr:cNvSpPr>
        </xdr:nvSpPr>
        <xdr:spPr bwMode="auto">
          <a:xfrm>
            <a:off x="259" y="418"/>
            <a:ext cx="3" cy="3"/>
          </a:xfrm>
          <a:custGeom>
            <a:avLst/>
            <a:gdLst>
              <a:gd name="T0" fmla="*/ 0 w 225"/>
              <a:gd name="T1" fmla="*/ 0 h 224"/>
              <a:gd name="T2" fmla="*/ 0 w 225"/>
              <a:gd name="T3" fmla="*/ 0 h 224"/>
              <a:gd name="T4" fmla="*/ 0 w 225"/>
              <a:gd name="T5" fmla="*/ 0 h 224"/>
              <a:gd name="T6" fmla="*/ 0 60000 65536"/>
              <a:gd name="T7" fmla="*/ 0 60000 65536"/>
              <a:gd name="T8" fmla="*/ 0 60000 65536"/>
              <a:gd name="T9" fmla="*/ 0 w 225"/>
              <a:gd name="T10" fmla="*/ 0 h 224"/>
              <a:gd name="T11" fmla="*/ 225 w 225"/>
              <a:gd name="T12" fmla="*/ 224 h 22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5" h="224">
                <a:moveTo>
                  <a:pt x="0" y="224"/>
                </a:moveTo>
                <a:lnTo>
                  <a:pt x="224" y="0"/>
                </a:lnTo>
                <a:lnTo>
                  <a:pt x="2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4" name="Text Box 403"/>
          <xdr:cNvSpPr txBox="1">
            <a:spLocks noChangeArrowheads="1"/>
          </xdr:cNvSpPr>
        </xdr:nvSpPr>
        <xdr:spPr bwMode="auto">
          <a:xfrm>
            <a:off x="215" y="373"/>
            <a:ext cx="21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l-GR" altLang="zh-CN" sz="1100" b="0" i="0" strike="noStrike">
                <a:solidFill>
                  <a:srgbClr val="000000"/>
                </a:solidFill>
                <a:ea typeface="宋体"/>
              </a:rPr>
              <a:t>α</a:t>
            </a:r>
          </a:p>
        </xdr:txBody>
      </xdr:sp>
      <xdr:sp macro="" textlink="">
        <xdr:nvSpPr>
          <xdr:cNvPr id="405" name="Text Box 404"/>
          <xdr:cNvSpPr txBox="1">
            <a:spLocks noChangeArrowheads="1"/>
          </xdr:cNvSpPr>
        </xdr:nvSpPr>
        <xdr:spPr bwMode="auto">
          <a:xfrm>
            <a:off x="219" y="431"/>
            <a:ext cx="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S</a:t>
            </a:r>
          </a:p>
        </xdr:txBody>
      </xdr:sp>
      <xdr:sp macro="" textlink="">
        <xdr:nvSpPr>
          <xdr:cNvPr id="406" name="Text Box 405"/>
          <xdr:cNvSpPr txBox="1">
            <a:spLocks noChangeArrowheads="1"/>
          </xdr:cNvSpPr>
        </xdr:nvSpPr>
        <xdr:spPr bwMode="auto">
          <a:xfrm>
            <a:off x="251" y="342"/>
            <a:ext cx="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  <xdr:sp macro="" textlink="">
        <xdr:nvSpPr>
          <xdr:cNvPr id="407" name="Text Box 406"/>
          <xdr:cNvSpPr txBox="1">
            <a:spLocks noChangeArrowheads="1"/>
          </xdr:cNvSpPr>
        </xdr:nvSpPr>
        <xdr:spPr bwMode="auto">
          <a:xfrm>
            <a:off x="209" y="342"/>
            <a:ext cx="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  <xdr:sp macro="" textlink="">
        <xdr:nvSpPr>
          <xdr:cNvPr id="408" name="Text Box 407"/>
          <xdr:cNvSpPr txBox="1">
            <a:spLocks noChangeArrowheads="1"/>
          </xdr:cNvSpPr>
        </xdr:nvSpPr>
        <xdr:spPr bwMode="auto">
          <a:xfrm>
            <a:off x="196" y="375"/>
            <a:ext cx="1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  <xdr:sp macro="" textlink="">
        <xdr:nvSpPr>
          <xdr:cNvPr id="409" name="Text Box 408"/>
          <xdr:cNvSpPr txBox="1">
            <a:spLocks noChangeArrowheads="1"/>
          </xdr:cNvSpPr>
        </xdr:nvSpPr>
        <xdr:spPr bwMode="auto">
          <a:xfrm>
            <a:off x="240" y="307"/>
            <a:ext cx="19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l-GR" altLang="zh-CN" sz="1000" b="0" i="0" strike="noStrike">
                <a:solidFill>
                  <a:srgbClr val="000000"/>
                </a:solidFill>
                <a:ea typeface="宋体"/>
              </a:rPr>
              <a:t>β</a:t>
            </a:r>
          </a:p>
        </xdr:txBody>
      </xdr:sp>
    </xdr:grpSp>
    <xdr:clientData/>
  </xdr:twoCellAnchor>
  <xdr:twoCellAnchor>
    <xdr:from>
      <xdr:col>2</xdr:col>
      <xdr:colOff>238125</xdr:colOff>
      <xdr:row>31</xdr:row>
      <xdr:rowOff>47625</xdr:rowOff>
    </xdr:from>
    <xdr:to>
      <xdr:col>2</xdr:col>
      <xdr:colOff>1657350</xdr:colOff>
      <xdr:row>34</xdr:row>
      <xdr:rowOff>247650</xdr:rowOff>
    </xdr:to>
    <xdr:grpSp>
      <xdr:nvGrpSpPr>
        <xdr:cNvPr id="29155" name="Group 410"/>
        <xdr:cNvGrpSpPr>
          <a:grpSpLocks/>
        </xdr:cNvGrpSpPr>
      </xdr:nvGrpSpPr>
      <xdr:grpSpPr bwMode="auto">
        <a:xfrm>
          <a:off x="1485900" y="10163175"/>
          <a:ext cx="1419225" cy="1143000"/>
          <a:chOff x="119" y="143"/>
          <a:chExt cx="175" cy="91"/>
        </a:xfrm>
      </xdr:grpSpPr>
      <xdr:sp macro="" textlink="">
        <xdr:nvSpPr>
          <xdr:cNvPr id="29902" name="Freeform 411"/>
          <xdr:cNvSpPr>
            <a:spLocks/>
          </xdr:cNvSpPr>
        </xdr:nvSpPr>
        <xdr:spPr bwMode="auto">
          <a:xfrm>
            <a:off x="134" y="151"/>
            <a:ext cx="141" cy="67"/>
          </a:xfrm>
          <a:custGeom>
            <a:avLst/>
            <a:gdLst>
              <a:gd name="T0" fmla="*/ 0 w 20263"/>
              <a:gd name="T1" fmla="*/ 0 h 12050"/>
              <a:gd name="T2" fmla="*/ 0 w 20263"/>
              <a:gd name="T3" fmla="*/ 0 h 12050"/>
              <a:gd name="T4" fmla="*/ 0 w 20263"/>
              <a:gd name="T5" fmla="*/ 0 h 12050"/>
              <a:gd name="T6" fmla="*/ 0 w 20263"/>
              <a:gd name="T7" fmla="*/ 0 h 12050"/>
              <a:gd name="T8" fmla="*/ 0 w 20263"/>
              <a:gd name="T9" fmla="*/ 0 h 12050"/>
              <a:gd name="T10" fmla="*/ 0 w 20263"/>
              <a:gd name="T11" fmla="*/ 0 h 12050"/>
              <a:gd name="T12" fmla="*/ 0 w 20263"/>
              <a:gd name="T13" fmla="*/ 0 h 12050"/>
              <a:gd name="T14" fmla="*/ 0 w 20263"/>
              <a:gd name="T15" fmla="*/ 0 h 12050"/>
              <a:gd name="T16" fmla="*/ 0 w 20263"/>
              <a:gd name="T17" fmla="*/ 0 h 12050"/>
              <a:gd name="T18" fmla="*/ 0 w 20263"/>
              <a:gd name="T19" fmla="*/ 0 h 12050"/>
              <a:gd name="T20" fmla="*/ 0 w 20263"/>
              <a:gd name="T21" fmla="*/ 0 h 12050"/>
              <a:gd name="T22" fmla="*/ 0 w 20263"/>
              <a:gd name="T23" fmla="*/ 0 h 12050"/>
              <a:gd name="T24" fmla="*/ 0 w 20263"/>
              <a:gd name="T25" fmla="*/ 0 h 12050"/>
              <a:gd name="T26" fmla="*/ 0 w 20263"/>
              <a:gd name="T27" fmla="*/ 0 h 12050"/>
              <a:gd name="T28" fmla="*/ 0 w 20263"/>
              <a:gd name="T29" fmla="*/ 0 h 12050"/>
              <a:gd name="T30" fmla="*/ 0 w 20263"/>
              <a:gd name="T31" fmla="*/ 0 h 12050"/>
              <a:gd name="T32" fmla="*/ 0 w 20263"/>
              <a:gd name="T33" fmla="*/ 0 h 12050"/>
              <a:gd name="T34" fmla="*/ 0 w 20263"/>
              <a:gd name="T35" fmla="*/ 0 h 12050"/>
              <a:gd name="T36" fmla="*/ 0 w 20263"/>
              <a:gd name="T37" fmla="*/ 0 h 12050"/>
              <a:gd name="T38" fmla="*/ 0 w 20263"/>
              <a:gd name="T39" fmla="*/ 0 h 12050"/>
              <a:gd name="T40" fmla="*/ 0 w 20263"/>
              <a:gd name="T41" fmla="*/ 0 h 12050"/>
              <a:gd name="T42" fmla="*/ 0 w 20263"/>
              <a:gd name="T43" fmla="*/ 0 h 12050"/>
              <a:gd name="T44" fmla="*/ 0 w 20263"/>
              <a:gd name="T45" fmla="*/ 0 h 12050"/>
              <a:gd name="T46" fmla="*/ 0 w 20263"/>
              <a:gd name="T47" fmla="*/ 0 h 12050"/>
              <a:gd name="T48" fmla="*/ 0 w 20263"/>
              <a:gd name="T49" fmla="*/ 0 h 12050"/>
              <a:gd name="T50" fmla="*/ 0 w 20263"/>
              <a:gd name="T51" fmla="*/ 0 h 12050"/>
              <a:gd name="T52" fmla="*/ 0 w 20263"/>
              <a:gd name="T53" fmla="*/ 0 h 12050"/>
              <a:gd name="T54" fmla="*/ 0 w 20263"/>
              <a:gd name="T55" fmla="*/ 0 h 12050"/>
              <a:gd name="T56" fmla="*/ 0 w 20263"/>
              <a:gd name="T57" fmla="*/ 0 h 12050"/>
              <a:gd name="T58" fmla="*/ 0 w 20263"/>
              <a:gd name="T59" fmla="*/ 0 h 12050"/>
              <a:gd name="T60" fmla="*/ 0 w 20263"/>
              <a:gd name="T61" fmla="*/ 0 h 12050"/>
              <a:gd name="T62" fmla="*/ 0 w 20263"/>
              <a:gd name="T63" fmla="*/ 0 h 12050"/>
              <a:gd name="T64" fmla="*/ 0 w 20263"/>
              <a:gd name="T65" fmla="*/ 0 h 12050"/>
              <a:gd name="T66" fmla="*/ 0 w 20263"/>
              <a:gd name="T67" fmla="*/ 0 h 12050"/>
              <a:gd name="T68" fmla="*/ 0 w 20263"/>
              <a:gd name="T69" fmla="*/ 0 h 12050"/>
              <a:gd name="T70" fmla="*/ 0 w 20263"/>
              <a:gd name="T71" fmla="*/ 0 h 12050"/>
              <a:gd name="T72" fmla="*/ 0 w 20263"/>
              <a:gd name="T73" fmla="*/ 0 h 12050"/>
              <a:gd name="T74" fmla="*/ 0 w 20263"/>
              <a:gd name="T75" fmla="*/ 0 h 12050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20263"/>
              <a:gd name="T115" fmla="*/ 0 h 12050"/>
              <a:gd name="T116" fmla="*/ 20263 w 20263"/>
              <a:gd name="T117" fmla="*/ 12050 h 12050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20263" h="12050">
                <a:moveTo>
                  <a:pt x="0" y="6024"/>
                </a:moveTo>
                <a:lnTo>
                  <a:pt x="154" y="7071"/>
                </a:lnTo>
                <a:lnTo>
                  <a:pt x="611" y="8085"/>
                </a:lnTo>
                <a:lnTo>
                  <a:pt x="1357" y="9037"/>
                </a:lnTo>
                <a:lnTo>
                  <a:pt x="2370" y="9897"/>
                </a:lnTo>
                <a:lnTo>
                  <a:pt x="3619" y="10641"/>
                </a:lnTo>
                <a:lnTo>
                  <a:pt x="5065" y="11243"/>
                </a:lnTo>
                <a:lnTo>
                  <a:pt x="6666" y="11686"/>
                </a:lnTo>
                <a:lnTo>
                  <a:pt x="8372" y="11958"/>
                </a:lnTo>
                <a:lnTo>
                  <a:pt x="10131" y="12050"/>
                </a:lnTo>
                <a:lnTo>
                  <a:pt x="11890" y="11958"/>
                </a:lnTo>
                <a:lnTo>
                  <a:pt x="13596" y="11686"/>
                </a:lnTo>
                <a:lnTo>
                  <a:pt x="15196" y="11243"/>
                </a:lnTo>
                <a:lnTo>
                  <a:pt x="16644" y="10641"/>
                </a:lnTo>
                <a:lnTo>
                  <a:pt x="17892" y="9897"/>
                </a:lnTo>
                <a:lnTo>
                  <a:pt x="18905" y="9037"/>
                </a:lnTo>
                <a:lnTo>
                  <a:pt x="19652" y="8085"/>
                </a:lnTo>
                <a:lnTo>
                  <a:pt x="20109" y="7071"/>
                </a:lnTo>
                <a:lnTo>
                  <a:pt x="20263" y="6024"/>
                </a:lnTo>
                <a:lnTo>
                  <a:pt x="20109" y="4978"/>
                </a:lnTo>
                <a:lnTo>
                  <a:pt x="19652" y="3964"/>
                </a:lnTo>
                <a:lnTo>
                  <a:pt x="18905" y="3013"/>
                </a:lnTo>
                <a:lnTo>
                  <a:pt x="17892" y="2152"/>
                </a:lnTo>
                <a:lnTo>
                  <a:pt x="16644" y="1409"/>
                </a:lnTo>
                <a:lnTo>
                  <a:pt x="15196" y="807"/>
                </a:lnTo>
                <a:lnTo>
                  <a:pt x="13596" y="363"/>
                </a:lnTo>
                <a:lnTo>
                  <a:pt x="11890" y="92"/>
                </a:lnTo>
                <a:lnTo>
                  <a:pt x="10131" y="0"/>
                </a:lnTo>
                <a:lnTo>
                  <a:pt x="8372" y="92"/>
                </a:lnTo>
                <a:lnTo>
                  <a:pt x="6666" y="363"/>
                </a:lnTo>
                <a:lnTo>
                  <a:pt x="5065" y="807"/>
                </a:lnTo>
                <a:lnTo>
                  <a:pt x="3619" y="1409"/>
                </a:lnTo>
                <a:lnTo>
                  <a:pt x="2370" y="2152"/>
                </a:lnTo>
                <a:lnTo>
                  <a:pt x="1357" y="3013"/>
                </a:lnTo>
                <a:lnTo>
                  <a:pt x="611" y="3964"/>
                </a:lnTo>
                <a:lnTo>
                  <a:pt x="154" y="4978"/>
                </a:lnTo>
                <a:lnTo>
                  <a:pt x="0" y="6024"/>
                </a:lnTo>
                <a:lnTo>
                  <a:pt x="1" y="6024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03" name="Freeform 412"/>
          <xdr:cNvSpPr>
            <a:spLocks/>
          </xdr:cNvSpPr>
        </xdr:nvSpPr>
        <xdr:spPr bwMode="auto">
          <a:xfrm>
            <a:off x="119" y="185"/>
            <a:ext cx="13" cy="1"/>
          </a:xfrm>
          <a:custGeom>
            <a:avLst/>
            <a:gdLst>
              <a:gd name="T0" fmla="*/ 0 w 1883"/>
              <a:gd name="T1" fmla="*/ 0 h 1"/>
              <a:gd name="T2" fmla="*/ 0 w 1883"/>
              <a:gd name="T3" fmla="*/ 0 h 1"/>
              <a:gd name="T4" fmla="*/ 0 w 1883"/>
              <a:gd name="T5" fmla="*/ 0 h 1"/>
              <a:gd name="T6" fmla="*/ 0 60000 65536"/>
              <a:gd name="T7" fmla="*/ 0 60000 65536"/>
              <a:gd name="T8" fmla="*/ 0 60000 65536"/>
              <a:gd name="T9" fmla="*/ 0 w 1883"/>
              <a:gd name="T10" fmla="*/ 0 h 1"/>
              <a:gd name="T11" fmla="*/ 1883 w 188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83" h="1">
                <a:moveTo>
                  <a:pt x="0" y="0"/>
                </a:moveTo>
                <a:lnTo>
                  <a:pt x="1882" y="0"/>
                </a:lnTo>
                <a:lnTo>
                  <a:pt x="188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04" name="Line 413"/>
          <xdr:cNvSpPr>
            <a:spLocks noChangeShapeType="1"/>
          </xdr:cNvSpPr>
        </xdr:nvSpPr>
        <xdr:spPr bwMode="auto">
          <a:xfrm>
            <a:off x="137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05" name="Freeform 414"/>
          <xdr:cNvSpPr>
            <a:spLocks/>
          </xdr:cNvSpPr>
        </xdr:nvSpPr>
        <xdr:spPr bwMode="auto">
          <a:xfrm>
            <a:off x="142" y="185"/>
            <a:ext cx="10" cy="1"/>
          </a:xfrm>
          <a:custGeom>
            <a:avLst/>
            <a:gdLst>
              <a:gd name="T0" fmla="*/ 0 w 1405"/>
              <a:gd name="T1" fmla="*/ 0 h 1"/>
              <a:gd name="T2" fmla="*/ 0 w 1405"/>
              <a:gd name="T3" fmla="*/ 0 h 1"/>
              <a:gd name="T4" fmla="*/ 0 w 1405"/>
              <a:gd name="T5" fmla="*/ 0 h 1"/>
              <a:gd name="T6" fmla="*/ 0 60000 65536"/>
              <a:gd name="T7" fmla="*/ 0 60000 65536"/>
              <a:gd name="T8" fmla="*/ 0 60000 65536"/>
              <a:gd name="T9" fmla="*/ 0 w 1405"/>
              <a:gd name="T10" fmla="*/ 0 h 1"/>
              <a:gd name="T11" fmla="*/ 1405 w 14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" h="1">
                <a:moveTo>
                  <a:pt x="0" y="0"/>
                </a:moveTo>
                <a:lnTo>
                  <a:pt x="1404" y="0"/>
                </a:lnTo>
                <a:lnTo>
                  <a:pt x="140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06" name="Line 415"/>
          <xdr:cNvSpPr>
            <a:spLocks noChangeShapeType="1"/>
          </xdr:cNvSpPr>
        </xdr:nvSpPr>
        <xdr:spPr bwMode="auto">
          <a:xfrm>
            <a:off x="157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07" name="Freeform 416"/>
          <xdr:cNvSpPr>
            <a:spLocks/>
          </xdr:cNvSpPr>
        </xdr:nvSpPr>
        <xdr:spPr bwMode="auto">
          <a:xfrm>
            <a:off x="162" y="185"/>
            <a:ext cx="10" cy="1"/>
          </a:xfrm>
          <a:custGeom>
            <a:avLst/>
            <a:gdLst>
              <a:gd name="T0" fmla="*/ 0 w 1405"/>
              <a:gd name="T1" fmla="*/ 0 h 1"/>
              <a:gd name="T2" fmla="*/ 0 w 1405"/>
              <a:gd name="T3" fmla="*/ 0 h 1"/>
              <a:gd name="T4" fmla="*/ 0 w 1405"/>
              <a:gd name="T5" fmla="*/ 0 h 1"/>
              <a:gd name="T6" fmla="*/ 0 60000 65536"/>
              <a:gd name="T7" fmla="*/ 0 60000 65536"/>
              <a:gd name="T8" fmla="*/ 0 60000 65536"/>
              <a:gd name="T9" fmla="*/ 0 w 1405"/>
              <a:gd name="T10" fmla="*/ 0 h 1"/>
              <a:gd name="T11" fmla="*/ 1405 w 14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" h="1">
                <a:moveTo>
                  <a:pt x="0" y="0"/>
                </a:moveTo>
                <a:lnTo>
                  <a:pt x="1404" y="0"/>
                </a:lnTo>
                <a:lnTo>
                  <a:pt x="140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08" name="Line 417"/>
          <xdr:cNvSpPr>
            <a:spLocks noChangeShapeType="1"/>
          </xdr:cNvSpPr>
        </xdr:nvSpPr>
        <xdr:spPr bwMode="auto">
          <a:xfrm>
            <a:off x="176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09" name="Freeform 418"/>
          <xdr:cNvSpPr>
            <a:spLocks/>
          </xdr:cNvSpPr>
        </xdr:nvSpPr>
        <xdr:spPr bwMode="auto">
          <a:xfrm>
            <a:off x="181" y="185"/>
            <a:ext cx="10" cy="1"/>
          </a:xfrm>
          <a:custGeom>
            <a:avLst/>
            <a:gdLst>
              <a:gd name="T0" fmla="*/ 0 w 1405"/>
              <a:gd name="T1" fmla="*/ 0 h 1"/>
              <a:gd name="T2" fmla="*/ 0 w 1405"/>
              <a:gd name="T3" fmla="*/ 0 h 1"/>
              <a:gd name="T4" fmla="*/ 0 w 1405"/>
              <a:gd name="T5" fmla="*/ 0 h 1"/>
              <a:gd name="T6" fmla="*/ 0 60000 65536"/>
              <a:gd name="T7" fmla="*/ 0 60000 65536"/>
              <a:gd name="T8" fmla="*/ 0 60000 65536"/>
              <a:gd name="T9" fmla="*/ 0 w 1405"/>
              <a:gd name="T10" fmla="*/ 0 h 1"/>
              <a:gd name="T11" fmla="*/ 1405 w 14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" h="1">
                <a:moveTo>
                  <a:pt x="0" y="0"/>
                </a:moveTo>
                <a:lnTo>
                  <a:pt x="1404" y="0"/>
                </a:lnTo>
                <a:lnTo>
                  <a:pt x="140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10" name="Line 419"/>
          <xdr:cNvSpPr>
            <a:spLocks noChangeShapeType="1"/>
          </xdr:cNvSpPr>
        </xdr:nvSpPr>
        <xdr:spPr bwMode="auto">
          <a:xfrm>
            <a:off x="196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11" name="Freeform 420"/>
          <xdr:cNvSpPr>
            <a:spLocks/>
          </xdr:cNvSpPr>
        </xdr:nvSpPr>
        <xdr:spPr bwMode="auto">
          <a:xfrm>
            <a:off x="201" y="185"/>
            <a:ext cx="10" cy="1"/>
          </a:xfrm>
          <a:custGeom>
            <a:avLst/>
            <a:gdLst>
              <a:gd name="T0" fmla="*/ 0 w 1405"/>
              <a:gd name="T1" fmla="*/ 0 h 1"/>
              <a:gd name="T2" fmla="*/ 0 w 1405"/>
              <a:gd name="T3" fmla="*/ 0 h 1"/>
              <a:gd name="T4" fmla="*/ 0 w 1405"/>
              <a:gd name="T5" fmla="*/ 0 h 1"/>
              <a:gd name="T6" fmla="*/ 0 60000 65536"/>
              <a:gd name="T7" fmla="*/ 0 60000 65536"/>
              <a:gd name="T8" fmla="*/ 0 60000 65536"/>
              <a:gd name="T9" fmla="*/ 0 w 1405"/>
              <a:gd name="T10" fmla="*/ 0 h 1"/>
              <a:gd name="T11" fmla="*/ 1405 w 14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" h="1">
                <a:moveTo>
                  <a:pt x="0" y="0"/>
                </a:moveTo>
                <a:lnTo>
                  <a:pt x="1404" y="0"/>
                </a:lnTo>
                <a:lnTo>
                  <a:pt x="140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12" name="Line 421"/>
          <xdr:cNvSpPr>
            <a:spLocks noChangeShapeType="1"/>
          </xdr:cNvSpPr>
        </xdr:nvSpPr>
        <xdr:spPr bwMode="auto">
          <a:xfrm>
            <a:off x="216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13" name="Freeform 422"/>
          <xdr:cNvSpPr>
            <a:spLocks/>
          </xdr:cNvSpPr>
        </xdr:nvSpPr>
        <xdr:spPr bwMode="auto">
          <a:xfrm>
            <a:off x="221" y="185"/>
            <a:ext cx="9" cy="1"/>
          </a:xfrm>
          <a:custGeom>
            <a:avLst/>
            <a:gdLst>
              <a:gd name="T0" fmla="*/ 0 w 1405"/>
              <a:gd name="T1" fmla="*/ 0 h 1"/>
              <a:gd name="T2" fmla="*/ 0 w 1405"/>
              <a:gd name="T3" fmla="*/ 0 h 1"/>
              <a:gd name="T4" fmla="*/ 0 w 1405"/>
              <a:gd name="T5" fmla="*/ 0 h 1"/>
              <a:gd name="T6" fmla="*/ 0 60000 65536"/>
              <a:gd name="T7" fmla="*/ 0 60000 65536"/>
              <a:gd name="T8" fmla="*/ 0 60000 65536"/>
              <a:gd name="T9" fmla="*/ 0 w 1405"/>
              <a:gd name="T10" fmla="*/ 0 h 1"/>
              <a:gd name="T11" fmla="*/ 1405 w 14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5" h="1">
                <a:moveTo>
                  <a:pt x="0" y="0"/>
                </a:moveTo>
                <a:lnTo>
                  <a:pt x="1404" y="0"/>
                </a:lnTo>
                <a:lnTo>
                  <a:pt x="140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14" name="Line 423"/>
          <xdr:cNvSpPr>
            <a:spLocks noChangeShapeType="1"/>
          </xdr:cNvSpPr>
        </xdr:nvSpPr>
        <xdr:spPr bwMode="auto">
          <a:xfrm>
            <a:off x="235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15" name="Freeform 424"/>
          <xdr:cNvSpPr>
            <a:spLocks/>
          </xdr:cNvSpPr>
        </xdr:nvSpPr>
        <xdr:spPr bwMode="auto">
          <a:xfrm>
            <a:off x="240" y="185"/>
            <a:ext cx="10" cy="1"/>
          </a:xfrm>
          <a:custGeom>
            <a:avLst/>
            <a:gdLst>
              <a:gd name="T0" fmla="*/ 0 w 1406"/>
              <a:gd name="T1" fmla="*/ 0 h 1"/>
              <a:gd name="T2" fmla="*/ 0 w 1406"/>
              <a:gd name="T3" fmla="*/ 0 h 1"/>
              <a:gd name="T4" fmla="*/ 0 w 1406"/>
              <a:gd name="T5" fmla="*/ 0 h 1"/>
              <a:gd name="T6" fmla="*/ 0 60000 65536"/>
              <a:gd name="T7" fmla="*/ 0 60000 65536"/>
              <a:gd name="T8" fmla="*/ 0 60000 65536"/>
              <a:gd name="T9" fmla="*/ 0 w 1406"/>
              <a:gd name="T10" fmla="*/ 0 h 1"/>
              <a:gd name="T11" fmla="*/ 1406 w 140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6" h="1">
                <a:moveTo>
                  <a:pt x="0" y="0"/>
                </a:moveTo>
                <a:lnTo>
                  <a:pt x="1405" y="0"/>
                </a:lnTo>
                <a:lnTo>
                  <a:pt x="140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16" name="Line 425"/>
          <xdr:cNvSpPr>
            <a:spLocks noChangeShapeType="1"/>
          </xdr:cNvSpPr>
        </xdr:nvSpPr>
        <xdr:spPr bwMode="auto">
          <a:xfrm>
            <a:off x="255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17" name="Freeform 426"/>
          <xdr:cNvSpPr>
            <a:spLocks/>
          </xdr:cNvSpPr>
        </xdr:nvSpPr>
        <xdr:spPr bwMode="auto">
          <a:xfrm>
            <a:off x="260" y="185"/>
            <a:ext cx="10" cy="1"/>
          </a:xfrm>
          <a:custGeom>
            <a:avLst/>
            <a:gdLst>
              <a:gd name="T0" fmla="*/ 0 w 1404"/>
              <a:gd name="T1" fmla="*/ 0 h 1"/>
              <a:gd name="T2" fmla="*/ 0 w 1404"/>
              <a:gd name="T3" fmla="*/ 0 h 1"/>
              <a:gd name="T4" fmla="*/ 0 w 1404"/>
              <a:gd name="T5" fmla="*/ 0 h 1"/>
              <a:gd name="T6" fmla="*/ 0 60000 65536"/>
              <a:gd name="T7" fmla="*/ 0 60000 65536"/>
              <a:gd name="T8" fmla="*/ 0 60000 65536"/>
              <a:gd name="T9" fmla="*/ 0 w 1404"/>
              <a:gd name="T10" fmla="*/ 0 h 1"/>
              <a:gd name="T11" fmla="*/ 1404 w 140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04" h="1">
                <a:moveTo>
                  <a:pt x="0" y="0"/>
                </a:moveTo>
                <a:lnTo>
                  <a:pt x="1403" y="0"/>
                </a:lnTo>
                <a:lnTo>
                  <a:pt x="140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18" name="Line 427"/>
          <xdr:cNvSpPr>
            <a:spLocks noChangeShapeType="1"/>
          </xdr:cNvSpPr>
        </xdr:nvSpPr>
        <xdr:spPr bwMode="auto">
          <a:xfrm>
            <a:off x="275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19" name="Freeform 428"/>
          <xdr:cNvSpPr>
            <a:spLocks/>
          </xdr:cNvSpPr>
        </xdr:nvSpPr>
        <xdr:spPr bwMode="auto">
          <a:xfrm>
            <a:off x="280" y="185"/>
            <a:ext cx="13" cy="1"/>
          </a:xfrm>
          <a:custGeom>
            <a:avLst/>
            <a:gdLst>
              <a:gd name="T0" fmla="*/ 0 w 1885"/>
              <a:gd name="T1" fmla="*/ 0 h 1"/>
              <a:gd name="T2" fmla="*/ 0 w 1885"/>
              <a:gd name="T3" fmla="*/ 0 h 1"/>
              <a:gd name="T4" fmla="*/ 0 w 1885"/>
              <a:gd name="T5" fmla="*/ 0 h 1"/>
              <a:gd name="T6" fmla="*/ 0 60000 65536"/>
              <a:gd name="T7" fmla="*/ 0 60000 65536"/>
              <a:gd name="T8" fmla="*/ 0 60000 65536"/>
              <a:gd name="T9" fmla="*/ 0 w 1885"/>
              <a:gd name="T10" fmla="*/ 0 h 1"/>
              <a:gd name="T11" fmla="*/ 1885 w 188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85" h="1">
                <a:moveTo>
                  <a:pt x="0" y="0"/>
                </a:moveTo>
                <a:lnTo>
                  <a:pt x="1884" y="0"/>
                </a:lnTo>
                <a:lnTo>
                  <a:pt x="188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0" name="Freeform 429"/>
          <xdr:cNvSpPr>
            <a:spLocks/>
          </xdr:cNvSpPr>
        </xdr:nvSpPr>
        <xdr:spPr bwMode="auto">
          <a:xfrm>
            <a:off x="205" y="220"/>
            <a:ext cx="1" cy="7"/>
          </a:xfrm>
          <a:custGeom>
            <a:avLst/>
            <a:gdLst>
              <a:gd name="T0" fmla="*/ 0 w 1"/>
              <a:gd name="T1" fmla="*/ 0 h 1216"/>
              <a:gd name="T2" fmla="*/ 0 w 1"/>
              <a:gd name="T3" fmla="*/ 0 h 1216"/>
              <a:gd name="T4" fmla="*/ 1 w 1"/>
              <a:gd name="T5" fmla="*/ 0 h 1216"/>
              <a:gd name="T6" fmla="*/ 0 60000 65536"/>
              <a:gd name="T7" fmla="*/ 0 60000 65536"/>
              <a:gd name="T8" fmla="*/ 0 60000 65536"/>
              <a:gd name="T9" fmla="*/ 0 w 1"/>
              <a:gd name="T10" fmla="*/ 0 h 1216"/>
              <a:gd name="T11" fmla="*/ 1 w 1"/>
              <a:gd name="T12" fmla="*/ 1216 h 12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16">
                <a:moveTo>
                  <a:pt x="0" y="121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1" name="Line 430"/>
          <xdr:cNvSpPr>
            <a:spLocks noChangeShapeType="1"/>
          </xdr:cNvSpPr>
        </xdr:nvSpPr>
        <xdr:spPr bwMode="auto">
          <a:xfrm>
            <a:off x="205" y="216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22" name="Freeform 431"/>
          <xdr:cNvSpPr>
            <a:spLocks/>
          </xdr:cNvSpPr>
        </xdr:nvSpPr>
        <xdr:spPr bwMode="auto">
          <a:xfrm>
            <a:off x="205" y="205"/>
            <a:ext cx="1" cy="7"/>
          </a:xfrm>
          <a:custGeom>
            <a:avLst/>
            <a:gdLst>
              <a:gd name="T0" fmla="*/ 0 w 1"/>
              <a:gd name="T1" fmla="*/ 0 h 1404"/>
              <a:gd name="T2" fmla="*/ 0 w 1"/>
              <a:gd name="T3" fmla="*/ 0 h 1404"/>
              <a:gd name="T4" fmla="*/ 1 w 1"/>
              <a:gd name="T5" fmla="*/ 0 h 1404"/>
              <a:gd name="T6" fmla="*/ 0 60000 65536"/>
              <a:gd name="T7" fmla="*/ 0 60000 65536"/>
              <a:gd name="T8" fmla="*/ 0 60000 65536"/>
              <a:gd name="T9" fmla="*/ 0 w 1"/>
              <a:gd name="T10" fmla="*/ 0 h 1404"/>
              <a:gd name="T11" fmla="*/ 1 w 1"/>
              <a:gd name="T12" fmla="*/ 1404 h 14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04">
                <a:moveTo>
                  <a:pt x="0" y="140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3" name="Line 432"/>
          <xdr:cNvSpPr>
            <a:spLocks noChangeShapeType="1"/>
          </xdr:cNvSpPr>
        </xdr:nvSpPr>
        <xdr:spPr bwMode="auto">
          <a:xfrm>
            <a:off x="205" y="201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24" name="Freeform 433"/>
          <xdr:cNvSpPr>
            <a:spLocks/>
          </xdr:cNvSpPr>
        </xdr:nvSpPr>
        <xdr:spPr bwMode="auto">
          <a:xfrm>
            <a:off x="205" y="189"/>
            <a:ext cx="1" cy="8"/>
          </a:xfrm>
          <a:custGeom>
            <a:avLst/>
            <a:gdLst>
              <a:gd name="T0" fmla="*/ 0 w 1"/>
              <a:gd name="T1" fmla="*/ 0 h 1403"/>
              <a:gd name="T2" fmla="*/ 0 w 1"/>
              <a:gd name="T3" fmla="*/ 0 h 1403"/>
              <a:gd name="T4" fmla="*/ 1 w 1"/>
              <a:gd name="T5" fmla="*/ 0 h 1403"/>
              <a:gd name="T6" fmla="*/ 0 60000 65536"/>
              <a:gd name="T7" fmla="*/ 0 60000 65536"/>
              <a:gd name="T8" fmla="*/ 0 60000 65536"/>
              <a:gd name="T9" fmla="*/ 0 w 1"/>
              <a:gd name="T10" fmla="*/ 0 h 1403"/>
              <a:gd name="T11" fmla="*/ 1 w 1"/>
              <a:gd name="T12" fmla="*/ 1403 h 14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03">
                <a:moveTo>
                  <a:pt x="0" y="140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5" name="Line 434"/>
          <xdr:cNvSpPr>
            <a:spLocks noChangeShapeType="1"/>
          </xdr:cNvSpPr>
        </xdr:nvSpPr>
        <xdr:spPr bwMode="auto">
          <a:xfrm>
            <a:off x="205" y="1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26" name="Freeform 435"/>
          <xdr:cNvSpPr>
            <a:spLocks/>
          </xdr:cNvSpPr>
        </xdr:nvSpPr>
        <xdr:spPr bwMode="auto">
          <a:xfrm>
            <a:off x="205" y="173"/>
            <a:ext cx="1" cy="8"/>
          </a:xfrm>
          <a:custGeom>
            <a:avLst/>
            <a:gdLst>
              <a:gd name="T0" fmla="*/ 0 w 1"/>
              <a:gd name="T1" fmla="*/ 0 h 1403"/>
              <a:gd name="T2" fmla="*/ 0 w 1"/>
              <a:gd name="T3" fmla="*/ 0 h 1403"/>
              <a:gd name="T4" fmla="*/ 1 w 1"/>
              <a:gd name="T5" fmla="*/ 0 h 1403"/>
              <a:gd name="T6" fmla="*/ 0 60000 65536"/>
              <a:gd name="T7" fmla="*/ 0 60000 65536"/>
              <a:gd name="T8" fmla="*/ 0 60000 65536"/>
              <a:gd name="T9" fmla="*/ 0 w 1"/>
              <a:gd name="T10" fmla="*/ 0 h 1403"/>
              <a:gd name="T11" fmla="*/ 1 w 1"/>
              <a:gd name="T12" fmla="*/ 1403 h 14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03">
                <a:moveTo>
                  <a:pt x="0" y="140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7" name="Line 436"/>
          <xdr:cNvSpPr>
            <a:spLocks noChangeShapeType="1"/>
          </xdr:cNvSpPr>
        </xdr:nvSpPr>
        <xdr:spPr bwMode="auto">
          <a:xfrm>
            <a:off x="205" y="170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28" name="Freeform 437"/>
          <xdr:cNvSpPr>
            <a:spLocks/>
          </xdr:cNvSpPr>
        </xdr:nvSpPr>
        <xdr:spPr bwMode="auto">
          <a:xfrm>
            <a:off x="205" y="158"/>
            <a:ext cx="1" cy="8"/>
          </a:xfrm>
          <a:custGeom>
            <a:avLst/>
            <a:gdLst>
              <a:gd name="T0" fmla="*/ 0 w 1"/>
              <a:gd name="T1" fmla="*/ 0 h 1403"/>
              <a:gd name="T2" fmla="*/ 0 w 1"/>
              <a:gd name="T3" fmla="*/ 0 h 1403"/>
              <a:gd name="T4" fmla="*/ 1 w 1"/>
              <a:gd name="T5" fmla="*/ 0 h 1403"/>
              <a:gd name="T6" fmla="*/ 0 60000 65536"/>
              <a:gd name="T7" fmla="*/ 0 60000 65536"/>
              <a:gd name="T8" fmla="*/ 0 60000 65536"/>
              <a:gd name="T9" fmla="*/ 0 w 1"/>
              <a:gd name="T10" fmla="*/ 0 h 1403"/>
              <a:gd name="T11" fmla="*/ 1 w 1"/>
              <a:gd name="T12" fmla="*/ 1403 h 14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03">
                <a:moveTo>
                  <a:pt x="0" y="140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29" name="Line 438"/>
          <xdr:cNvSpPr>
            <a:spLocks noChangeShapeType="1"/>
          </xdr:cNvSpPr>
        </xdr:nvSpPr>
        <xdr:spPr bwMode="auto">
          <a:xfrm>
            <a:off x="205" y="15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30" name="Freeform 439"/>
          <xdr:cNvSpPr>
            <a:spLocks/>
          </xdr:cNvSpPr>
        </xdr:nvSpPr>
        <xdr:spPr bwMode="auto">
          <a:xfrm>
            <a:off x="205" y="143"/>
            <a:ext cx="1" cy="7"/>
          </a:xfrm>
          <a:custGeom>
            <a:avLst/>
            <a:gdLst>
              <a:gd name="T0" fmla="*/ 0 w 1"/>
              <a:gd name="T1" fmla="*/ 0 h 1217"/>
              <a:gd name="T2" fmla="*/ 0 w 1"/>
              <a:gd name="T3" fmla="*/ 0 h 1217"/>
              <a:gd name="T4" fmla="*/ 1 w 1"/>
              <a:gd name="T5" fmla="*/ 0 h 1217"/>
              <a:gd name="T6" fmla="*/ 0 60000 65536"/>
              <a:gd name="T7" fmla="*/ 0 60000 65536"/>
              <a:gd name="T8" fmla="*/ 0 60000 65536"/>
              <a:gd name="T9" fmla="*/ 0 w 1"/>
              <a:gd name="T10" fmla="*/ 0 h 1217"/>
              <a:gd name="T11" fmla="*/ 1 w 1"/>
              <a:gd name="T12" fmla="*/ 1217 h 121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17">
                <a:moveTo>
                  <a:pt x="0" y="121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1" name="Freeform 440"/>
          <xdr:cNvSpPr>
            <a:spLocks/>
          </xdr:cNvSpPr>
        </xdr:nvSpPr>
        <xdr:spPr bwMode="auto">
          <a:xfrm>
            <a:off x="207" y="151"/>
            <a:ext cx="87" cy="1"/>
          </a:xfrm>
          <a:custGeom>
            <a:avLst/>
            <a:gdLst>
              <a:gd name="T0" fmla="*/ 0 w 12539"/>
              <a:gd name="T1" fmla="*/ 0 h 1"/>
              <a:gd name="T2" fmla="*/ 0 w 12539"/>
              <a:gd name="T3" fmla="*/ 0 h 1"/>
              <a:gd name="T4" fmla="*/ 0 w 12539"/>
              <a:gd name="T5" fmla="*/ 0 h 1"/>
              <a:gd name="T6" fmla="*/ 0 60000 65536"/>
              <a:gd name="T7" fmla="*/ 0 60000 65536"/>
              <a:gd name="T8" fmla="*/ 0 60000 65536"/>
              <a:gd name="T9" fmla="*/ 0 w 12539"/>
              <a:gd name="T10" fmla="*/ 0 h 1"/>
              <a:gd name="T11" fmla="*/ 12539 w 1253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39" h="1">
                <a:moveTo>
                  <a:pt x="0" y="0"/>
                </a:moveTo>
                <a:lnTo>
                  <a:pt x="12538" y="0"/>
                </a:lnTo>
                <a:lnTo>
                  <a:pt x="1253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2" name="Freeform 441"/>
          <xdr:cNvSpPr>
            <a:spLocks/>
          </xdr:cNvSpPr>
        </xdr:nvSpPr>
        <xdr:spPr bwMode="auto">
          <a:xfrm>
            <a:off x="277" y="185"/>
            <a:ext cx="17" cy="1"/>
          </a:xfrm>
          <a:custGeom>
            <a:avLst/>
            <a:gdLst>
              <a:gd name="T0" fmla="*/ 0 w 2407"/>
              <a:gd name="T1" fmla="*/ 0 h 1"/>
              <a:gd name="T2" fmla="*/ 0 w 2407"/>
              <a:gd name="T3" fmla="*/ 0 h 1"/>
              <a:gd name="T4" fmla="*/ 0 w 2407"/>
              <a:gd name="T5" fmla="*/ 0 h 1"/>
              <a:gd name="T6" fmla="*/ 0 60000 65536"/>
              <a:gd name="T7" fmla="*/ 0 60000 65536"/>
              <a:gd name="T8" fmla="*/ 0 60000 65536"/>
              <a:gd name="T9" fmla="*/ 0 w 2407"/>
              <a:gd name="T10" fmla="*/ 0 h 1"/>
              <a:gd name="T11" fmla="*/ 2407 w 24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07" h="1">
                <a:moveTo>
                  <a:pt x="0" y="0"/>
                </a:moveTo>
                <a:lnTo>
                  <a:pt x="2406" y="0"/>
                </a:lnTo>
                <a:lnTo>
                  <a:pt x="24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3" name="Freeform 442"/>
          <xdr:cNvSpPr>
            <a:spLocks/>
          </xdr:cNvSpPr>
        </xdr:nvSpPr>
        <xdr:spPr bwMode="auto">
          <a:xfrm>
            <a:off x="288" y="156"/>
            <a:ext cx="1" cy="5"/>
          </a:xfrm>
          <a:custGeom>
            <a:avLst/>
            <a:gdLst>
              <a:gd name="T0" fmla="*/ 0 w 1"/>
              <a:gd name="T1" fmla="*/ 0 h 930"/>
              <a:gd name="T2" fmla="*/ 0 w 1"/>
              <a:gd name="T3" fmla="*/ 0 h 930"/>
              <a:gd name="T4" fmla="*/ 1 w 1"/>
              <a:gd name="T5" fmla="*/ 0 h 930"/>
              <a:gd name="T6" fmla="*/ 0 60000 65536"/>
              <a:gd name="T7" fmla="*/ 0 60000 65536"/>
              <a:gd name="T8" fmla="*/ 0 60000 65536"/>
              <a:gd name="T9" fmla="*/ 0 w 1"/>
              <a:gd name="T10" fmla="*/ 0 h 930"/>
              <a:gd name="T11" fmla="*/ 1 w 1"/>
              <a:gd name="T12" fmla="*/ 930 h 9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930">
                <a:moveTo>
                  <a:pt x="0" y="0"/>
                </a:moveTo>
                <a:lnTo>
                  <a:pt x="0" y="930"/>
                </a:lnTo>
                <a:lnTo>
                  <a:pt x="1" y="93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4" name="Freeform 443"/>
          <xdr:cNvSpPr>
            <a:spLocks/>
          </xdr:cNvSpPr>
        </xdr:nvSpPr>
        <xdr:spPr bwMode="auto">
          <a:xfrm>
            <a:off x="288" y="175"/>
            <a:ext cx="1" cy="5"/>
          </a:xfrm>
          <a:custGeom>
            <a:avLst/>
            <a:gdLst>
              <a:gd name="T0" fmla="*/ 0 w 1"/>
              <a:gd name="T1" fmla="*/ 0 h 931"/>
              <a:gd name="T2" fmla="*/ 0 w 1"/>
              <a:gd name="T3" fmla="*/ 0 h 931"/>
              <a:gd name="T4" fmla="*/ 1 w 1"/>
              <a:gd name="T5" fmla="*/ 0 h 931"/>
              <a:gd name="T6" fmla="*/ 0 60000 65536"/>
              <a:gd name="T7" fmla="*/ 0 60000 65536"/>
              <a:gd name="T8" fmla="*/ 0 60000 65536"/>
              <a:gd name="T9" fmla="*/ 0 w 1"/>
              <a:gd name="T10" fmla="*/ 0 h 931"/>
              <a:gd name="T11" fmla="*/ 1 w 1"/>
              <a:gd name="T12" fmla="*/ 931 h 9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931">
                <a:moveTo>
                  <a:pt x="0" y="93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5" name="Freeform 444"/>
          <xdr:cNvSpPr>
            <a:spLocks/>
          </xdr:cNvSpPr>
        </xdr:nvSpPr>
        <xdr:spPr bwMode="auto">
          <a:xfrm>
            <a:off x="287" y="151"/>
            <a:ext cx="2" cy="5"/>
          </a:xfrm>
          <a:custGeom>
            <a:avLst/>
            <a:gdLst>
              <a:gd name="T0" fmla="*/ 0 w 281"/>
              <a:gd name="T1" fmla="*/ 0 h 842"/>
              <a:gd name="T2" fmla="*/ 0 w 281"/>
              <a:gd name="T3" fmla="*/ 0 h 842"/>
              <a:gd name="T4" fmla="*/ 0 w 281"/>
              <a:gd name="T5" fmla="*/ 0 h 842"/>
              <a:gd name="T6" fmla="*/ 0 w 281"/>
              <a:gd name="T7" fmla="*/ 0 h 842"/>
              <a:gd name="T8" fmla="*/ 0 60000 65536"/>
              <a:gd name="T9" fmla="*/ 0 60000 65536"/>
              <a:gd name="T10" fmla="*/ 0 60000 65536"/>
              <a:gd name="T11" fmla="*/ 0 60000 65536"/>
              <a:gd name="T12" fmla="*/ 0 w 281"/>
              <a:gd name="T13" fmla="*/ 0 h 842"/>
              <a:gd name="T14" fmla="*/ 281 w 281"/>
              <a:gd name="T15" fmla="*/ 842 h 84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1" h="842">
                <a:moveTo>
                  <a:pt x="0" y="842"/>
                </a:moveTo>
                <a:lnTo>
                  <a:pt x="281" y="842"/>
                </a:lnTo>
                <a:lnTo>
                  <a:pt x="141" y="0"/>
                </a:lnTo>
                <a:lnTo>
                  <a:pt x="0" y="84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36" name="Freeform 445"/>
          <xdr:cNvSpPr>
            <a:spLocks/>
          </xdr:cNvSpPr>
        </xdr:nvSpPr>
        <xdr:spPr bwMode="auto">
          <a:xfrm>
            <a:off x="287" y="151"/>
            <a:ext cx="2" cy="5"/>
          </a:xfrm>
          <a:custGeom>
            <a:avLst/>
            <a:gdLst>
              <a:gd name="T0" fmla="*/ 0 w 281"/>
              <a:gd name="T1" fmla="*/ 0 h 842"/>
              <a:gd name="T2" fmla="*/ 0 w 281"/>
              <a:gd name="T3" fmla="*/ 0 h 842"/>
              <a:gd name="T4" fmla="*/ 0 w 281"/>
              <a:gd name="T5" fmla="*/ 0 h 842"/>
              <a:gd name="T6" fmla="*/ 0 w 281"/>
              <a:gd name="T7" fmla="*/ 0 h 842"/>
              <a:gd name="T8" fmla="*/ 0 60000 65536"/>
              <a:gd name="T9" fmla="*/ 0 60000 65536"/>
              <a:gd name="T10" fmla="*/ 0 60000 65536"/>
              <a:gd name="T11" fmla="*/ 0 60000 65536"/>
              <a:gd name="T12" fmla="*/ 0 w 281"/>
              <a:gd name="T13" fmla="*/ 0 h 842"/>
              <a:gd name="T14" fmla="*/ 281 w 281"/>
              <a:gd name="T15" fmla="*/ 842 h 84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1" h="842">
                <a:moveTo>
                  <a:pt x="0" y="842"/>
                </a:moveTo>
                <a:lnTo>
                  <a:pt x="281" y="842"/>
                </a:lnTo>
                <a:lnTo>
                  <a:pt x="141" y="0"/>
                </a:lnTo>
                <a:lnTo>
                  <a:pt x="0" y="84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7" name="Freeform 446"/>
          <xdr:cNvSpPr>
            <a:spLocks/>
          </xdr:cNvSpPr>
        </xdr:nvSpPr>
        <xdr:spPr bwMode="auto">
          <a:xfrm>
            <a:off x="287" y="180"/>
            <a:ext cx="2" cy="5"/>
          </a:xfrm>
          <a:custGeom>
            <a:avLst/>
            <a:gdLst>
              <a:gd name="T0" fmla="*/ 0 w 281"/>
              <a:gd name="T1" fmla="*/ 0 h 841"/>
              <a:gd name="T2" fmla="*/ 0 w 281"/>
              <a:gd name="T3" fmla="*/ 0 h 841"/>
              <a:gd name="T4" fmla="*/ 0 w 281"/>
              <a:gd name="T5" fmla="*/ 0 h 841"/>
              <a:gd name="T6" fmla="*/ 0 w 281"/>
              <a:gd name="T7" fmla="*/ 0 h 841"/>
              <a:gd name="T8" fmla="*/ 0 60000 65536"/>
              <a:gd name="T9" fmla="*/ 0 60000 65536"/>
              <a:gd name="T10" fmla="*/ 0 60000 65536"/>
              <a:gd name="T11" fmla="*/ 0 60000 65536"/>
              <a:gd name="T12" fmla="*/ 0 w 281"/>
              <a:gd name="T13" fmla="*/ 0 h 841"/>
              <a:gd name="T14" fmla="*/ 281 w 281"/>
              <a:gd name="T15" fmla="*/ 841 h 84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1" h="841">
                <a:moveTo>
                  <a:pt x="0" y="0"/>
                </a:moveTo>
                <a:lnTo>
                  <a:pt x="281" y="0"/>
                </a:lnTo>
                <a:lnTo>
                  <a:pt x="141" y="84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38" name="Freeform 447"/>
          <xdr:cNvSpPr>
            <a:spLocks/>
          </xdr:cNvSpPr>
        </xdr:nvSpPr>
        <xdr:spPr bwMode="auto">
          <a:xfrm>
            <a:off x="287" y="180"/>
            <a:ext cx="2" cy="5"/>
          </a:xfrm>
          <a:custGeom>
            <a:avLst/>
            <a:gdLst>
              <a:gd name="T0" fmla="*/ 0 w 281"/>
              <a:gd name="T1" fmla="*/ 0 h 841"/>
              <a:gd name="T2" fmla="*/ 0 w 281"/>
              <a:gd name="T3" fmla="*/ 0 h 841"/>
              <a:gd name="T4" fmla="*/ 0 w 281"/>
              <a:gd name="T5" fmla="*/ 0 h 841"/>
              <a:gd name="T6" fmla="*/ 0 w 281"/>
              <a:gd name="T7" fmla="*/ 0 h 841"/>
              <a:gd name="T8" fmla="*/ 0 60000 65536"/>
              <a:gd name="T9" fmla="*/ 0 60000 65536"/>
              <a:gd name="T10" fmla="*/ 0 60000 65536"/>
              <a:gd name="T11" fmla="*/ 0 60000 65536"/>
              <a:gd name="T12" fmla="*/ 0 w 281"/>
              <a:gd name="T13" fmla="*/ 0 h 841"/>
              <a:gd name="T14" fmla="*/ 281 w 281"/>
              <a:gd name="T15" fmla="*/ 841 h 84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1" h="841">
                <a:moveTo>
                  <a:pt x="0" y="0"/>
                </a:moveTo>
                <a:lnTo>
                  <a:pt x="281" y="0"/>
                </a:lnTo>
                <a:lnTo>
                  <a:pt x="141" y="84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39" name="Freeform 448"/>
          <xdr:cNvSpPr>
            <a:spLocks/>
          </xdr:cNvSpPr>
        </xdr:nvSpPr>
        <xdr:spPr bwMode="auto">
          <a:xfrm>
            <a:off x="275" y="187"/>
            <a:ext cx="1" cy="46"/>
          </a:xfrm>
          <a:custGeom>
            <a:avLst/>
            <a:gdLst>
              <a:gd name="T0" fmla="*/ 0 w 1"/>
              <a:gd name="T1" fmla="*/ 0 h 8274"/>
              <a:gd name="T2" fmla="*/ 0 w 1"/>
              <a:gd name="T3" fmla="*/ 0 h 8274"/>
              <a:gd name="T4" fmla="*/ 1 w 1"/>
              <a:gd name="T5" fmla="*/ 0 h 8274"/>
              <a:gd name="T6" fmla="*/ 0 60000 65536"/>
              <a:gd name="T7" fmla="*/ 0 60000 65536"/>
              <a:gd name="T8" fmla="*/ 0 60000 65536"/>
              <a:gd name="T9" fmla="*/ 0 w 1"/>
              <a:gd name="T10" fmla="*/ 0 h 8274"/>
              <a:gd name="T11" fmla="*/ 1 w 1"/>
              <a:gd name="T12" fmla="*/ 8274 h 827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274">
                <a:moveTo>
                  <a:pt x="0" y="0"/>
                </a:moveTo>
                <a:lnTo>
                  <a:pt x="0" y="8274"/>
                </a:lnTo>
                <a:lnTo>
                  <a:pt x="1" y="827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0" name="Freeform 449"/>
          <xdr:cNvSpPr>
            <a:spLocks/>
          </xdr:cNvSpPr>
        </xdr:nvSpPr>
        <xdr:spPr bwMode="auto">
          <a:xfrm>
            <a:off x="205" y="220"/>
            <a:ext cx="1" cy="13"/>
          </a:xfrm>
          <a:custGeom>
            <a:avLst/>
            <a:gdLst>
              <a:gd name="T0" fmla="*/ 0 w 1"/>
              <a:gd name="T1" fmla="*/ 0 h 2249"/>
              <a:gd name="T2" fmla="*/ 0 w 1"/>
              <a:gd name="T3" fmla="*/ 0 h 2249"/>
              <a:gd name="T4" fmla="*/ 1 w 1"/>
              <a:gd name="T5" fmla="*/ 0 h 2249"/>
              <a:gd name="T6" fmla="*/ 0 60000 65536"/>
              <a:gd name="T7" fmla="*/ 0 60000 65536"/>
              <a:gd name="T8" fmla="*/ 0 60000 65536"/>
              <a:gd name="T9" fmla="*/ 0 w 1"/>
              <a:gd name="T10" fmla="*/ 0 h 2249"/>
              <a:gd name="T11" fmla="*/ 1 w 1"/>
              <a:gd name="T12" fmla="*/ 2249 h 22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249">
                <a:moveTo>
                  <a:pt x="0" y="0"/>
                </a:moveTo>
                <a:lnTo>
                  <a:pt x="0" y="2249"/>
                </a:lnTo>
                <a:lnTo>
                  <a:pt x="1" y="224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1" name="Freeform 450"/>
          <xdr:cNvSpPr>
            <a:spLocks/>
          </xdr:cNvSpPr>
        </xdr:nvSpPr>
        <xdr:spPr bwMode="auto">
          <a:xfrm>
            <a:off x="247" y="228"/>
            <a:ext cx="23" cy="1"/>
          </a:xfrm>
          <a:custGeom>
            <a:avLst/>
            <a:gdLst>
              <a:gd name="T0" fmla="*/ 0 w 3257"/>
              <a:gd name="T1" fmla="*/ 0 h 1"/>
              <a:gd name="T2" fmla="*/ 0 w 3257"/>
              <a:gd name="T3" fmla="*/ 0 h 1"/>
              <a:gd name="T4" fmla="*/ 0 w 3257"/>
              <a:gd name="T5" fmla="*/ 0 h 1"/>
              <a:gd name="T6" fmla="*/ 0 60000 65536"/>
              <a:gd name="T7" fmla="*/ 0 60000 65536"/>
              <a:gd name="T8" fmla="*/ 0 60000 65536"/>
              <a:gd name="T9" fmla="*/ 0 w 3257"/>
              <a:gd name="T10" fmla="*/ 0 h 1"/>
              <a:gd name="T11" fmla="*/ 3257 w 325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57" h="1">
                <a:moveTo>
                  <a:pt x="325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2" name="Freeform 451"/>
          <xdr:cNvSpPr>
            <a:spLocks/>
          </xdr:cNvSpPr>
        </xdr:nvSpPr>
        <xdr:spPr bwMode="auto">
          <a:xfrm>
            <a:off x="210" y="228"/>
            <a:ext cx="23" cy="1"/>
          </a:xfrm>
          <a:custGeom>
            <a:avLst/>
            <a:gdLst>
              <a:gd name="T0" fmla="*/ 0 w 3258"/>
              <a:gd name="T1" fmla="*/ 0 h 1"/>
              <a:gd name="T2" fmla="*/ 0 w 3258"/>
              <a:gd name="T3" fmla="*/ 0 h 1"/>
              <a:gd name="T4" fmla="*/ 0 w 3258"/>
              <a:gd name="T5" fmla="*/ 0 h 1"/>
              <a:gd name="T6" fmla="*/ 0 60000 65536"/>
              <a:gd name="T7" fmla="*/ 0 60000 65536"/>
              <a:gd name="T8" fmla="*/ 0 60000 65536"/>
              <a:gd name="T9" fmla="*/ 0 w 3258"/>
              <a:gd name="T10" fmla="*/ 0 h 1"/>
              <a:gd name="T11" fmla="*/ 3258 w 325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58" h="1">
                <a:moveTo>
                  <a:pt x="0" y="0"/>
                </a:moveTo>
                <a:lnTo>
                  <a:pt x="3257" y="0"/>
                </a:lnTo>
                <a:lnTo>
                  <a:pt x="325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3" name="Freeform 452"/>
          <xdr:cNvSpPr>
            <a:spLocks/>
          </xdr:cNvSpPr>
        </xdr:nvSpPr>
        <xdr:spPr bwMode="auto">
          <a:xfrm>
            <a:off x="270" y="227"/>
            <a:ext cx="5" cy="2"/>
          </a:xfrm>
          <a:custGeom>
            <a:avLst/>
            <a:gdLst>
              <a:gd name="T0" fmla="*/ 0 w 842"/>
              <a:gd name="T1" fmla="*/ 0 h 281"/>
              <a:gd name="T2" fmla="*/ 0 w 842"/>
              <a:gd name="T3" fmla="*/ 0 h 281"/>
              <a:gd name="T4" fmla="*/ 0 w 842"/>
              <a:gd name="T5" fmla="*/ 0 h 281"/>
              <a:gd name="T6" fmla="*/ 0 w 842"/>
              <a:gd name="T7" fmla="*/ 0 h 281"/>
              <a:gd name="T8" fmla="*/ 0 60000 65536"/>
              <a:gd name="T9" fmla="*/ 0 60000 65536"/>
              <a:gd name="T10" fmla="*/ 0 60000 65536"/>
              <a:gd name="T11" fmla="*/ 0 60000 65536"/>
              <a:gd name="T12" fmla="*/ 0 w 842"/>
              <a:gd name="T13" fmla="*/ 0 h 281"/>
              <a:gd name="T14" fmla="*/ 842 w 842"/>
              <a:gd name="T15" fmla="*/ 281 h 2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42" h="281">
                <a:moveTo>
                  <a:pt x="0" y="0"/>
                </a:moveTo>
                <a:lnTo>
                  <a:pt x="0" y="281"/>
                </a:lnTo>
                <a:lnTo>
                  <a:pt x="842" y="14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44" name="Freeform 453"/>
          <xdr:cNvSpPr>
            <a:spLocks/>
          </xdr:cNvSpPr>
        </xdr:nvSpPr>
        <xdr:spPr bwMode="auto">
          <a:xfrm>
            <a:off x="270" y="227"/>
            <a:ext cx="5" cy="2"/>
          </a:xfrm>
          <a:custGeom>
            <a:avLst/>
            <a:gdLst>
              <a:gd name="T0" fmla="*/ 0 w 842"/>
              <a:gd name="T1" fmla="*/ 0 h 281"/>
              <a:gd name="T2" fmla="*/ 0 w 842"/>
              <a:gd name="T3" fmla="*/ 0 h 281"/>
              <a:gd name="T4" fmla="*/ 0 w 842"/>
              <a:gd name="T5" fmla="*/ 0 h 281"/>
              <a:gd name="T6" fmla="*/ 0 w 842"/>
              <a:gd name="T7" fmla="*/ 0 h 281"/>
              <a:gd name="T8" fmla="*/ 0 60000 65536"/>
              <a:gd name="T9" fmla="*/ 0 60000 65536"/>
              <a:gd name="T10" fmla="*/ 0 60000 65536"/>
              <a:gd name="T11" fmla="*/ 0 60000 65536"/>
              <a:gd name="T12" fmla="*/ 0 w 842"/>
              <a:gd name="T13" fmla="*/ 0 h 281"/>
              <a:gd name="T14" fmla="*/ 842 w 842"/>
              <a:gd name="T15" fmla="*/ 281 h 2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42" h="281">
                <a:moveTo>
                  <a:pt x="0" y="0"/>
                </a:moveTo>
                <a:lnTo>
                  <a:pt x="0" y="281"/>
                </a:lnTo>
                <a:lnTo>
                  <a:pt x="842" y="14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5" name="Freeform 454"/>
          <xdr:cNvSpPr>
            <a:spLocks/>
          </xdr:cNvSpPr>
        </xdr:nvSpPr>
        <xdr:spPr bwMode="auto">
          <a:xfrm>
            <a:off x="205" y="227"/>
            <a:ext cx="5" cy="2"/>
          </a:xfrm>
          <a:custGeom>
            <a:avLst/>
            <a:gdLst>
              <a:gd name="T0" fmla="*/ 0 w 842"/>
              <a:gd name="T1" fmla="*/ 0 h 281"/>
              <a:gd name="T2" fmla="*/ 0 w 842"/>
              <a:gd name="T3" fmla="*/ 0 h 281"/>
              <a:gd name="T4" fmla="*/ 0 w 842"/>
              <a:gd name="T5" fmla="*/ 0 h 281"/>
              <a:gd name="T6" fmla="*/ 0 w 842"/>
              <a:gd name="T7" fmla="*/ 0 h 281"/>
              <a:gd name="T8" fmla="*/ 0 60000 65536"/>
              <a:gd name="T9" fmla="*/ 0 60000 65536"/>
              <a:gd name="T10" fmla="*/ 0 60000 65536"/>
              <a:gd name="T11" fmla="*/ 0 60000 65536"/>
              <a:gd name="T12" fmla="*/ 0 w 842"/>
              <a:gd name="T13" fmla="*/ 0 h 281"/>
              <a:gd name="T14" fmla="*/ 842 w 842"/>
              <a:gd name="T15" fmla="*/ 281 h 2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42" h="281">
                <a:moveTo>
                  <a:pt x="842" y="0"/>
                </a:moveTo>
                <a:lnTo>
                  <a:pt x="842" y="281"/>
                </a:lnTo>
                <a:lnTo>
                  <a:pt x="0" y="141"/>
                </a:lnTo>
                <a:lnTo>
                  <a:pt x="842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46" name="Freeform 455"/>
          <xdr:cNvSpPr>
            <a:spLocks/>
          </xdr:cNvSpPr>
        </xdr:nvSpPr>
        <xdr:spPr bwMode="auto">
          <a:xfrm>
            <a:off x="205" y="227"/>
            <a:ext cx="5" cy="2"/>
          </a:xfrm>
          <a:custGeom>
            <a:avLst/>
            <a:gdLst>
              <a:gd name="T0" fmla="*/ 0 w 842"/>
              <a:gd name="T1" fmla="*/ 0 h 281"/>
              <a:gd name="T2" fmla="*/ 0 w 842"/>
              <a:gd name="T3" fmla="*/ 0 h 281"/>
              <a:gd name="T4" fmla="*/ 0 w 842"/>
              <a:gd name="T5" fmla="*/ 0 h 281"/>
              <a:gd name="T6" fmla="*/ 0 w 842"/>
              <a:gd name="T7" fmla="*/ 0 h 281"/>
              <a:gd name="T8" fmla="*/ 0 60000 65536"/>
              <a:gd name="T9" fmla="*/ 0 60000 65536"/>
              <a:gd name="T10" fmla="*/ 0 60000 65536"/>
              <a:gd name="T11" fmla="*/ 0 60000 65536"/>
              <a:gd name="T12" fmla="*/ 0 w 842"/>
              <a:gd name="T13" fmla="*/ 0 h 281"/>
              <a:gd name="T14" fmla="*/ 842 w 842"/>
              <a:gd name="T15" fmla="*/ 281 h 28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42" h="281">
                <a:moveTo>
                  <a:pt x="842" y="0"/>
                </a:moveTo>
                <a:lnTo>
                  <a:pt x="842" y="281"/>
                </a:lnTo>
                <a:lnTo>
                  <a:pt x="0" y="141"/>
                </a:lnTo>
                <a:lnTo>
                  <a:pt x="84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7" name="Freeform 456"/>
          <xdr:cNvSpPr>
            <a:spLocks/>
          </xdr:cNvSpPr>
        </xdr:nvSpPr>
        <xdr:spPr bwMode="auto">
          <a:xfrm>
            <a:off x="137" y="161"/>
            <a:ext cx="17" cy="14"/>
          </a:xfrm>
          <a:custGeom>
            <a:avLst/>
            <a:gdLst>
              <a:gd name="T0" fmla="*/ 0 w 2464"/>
              <a:gd name="T1" fmla="*/ 0 h 2461"/>
              <a:gd name="T2" fmla="*/ 0 w 2464"/>
              <a:gd name="T3" fmla="*/ 0 h 2461"/>
              <a:gd name="T4" fmla="*/ 0 w 2464"/>
              <a:gd name="T5" fmla="*/ 0 h 2461"/>
              <a:gd name="T6" fmla="*/ 0 60000 65536"/>
              <a:gd name="T7" fmla="*/ 0 60000 65536"/>
              <a:gd name="T8" fmla="*/ 0 60000 65536"/>
              <a:gd name="T9" fmla="*/ 0 w 2464"/>
              <a:gd name="T10" fmla="*/ 0 h 2461"/>
              <a:gd name="T11" fmla="*/ 2464 w 2464"/>
              <a:gd name="T12" fmla="*/ 2461 h 246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64" h="2461">
                <a:moveTo>
                  <a:pt x="0" y="2461"/>
                </a:moveTo>
                <a:lnTo>
                  <a:pt x="2463" y="0"/>
                </a:lnTo>
                <a:lnTo>
                  <a:pt x="24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8" name="Freeform 457"/>
          <xdr:cNvSpPr>
            <a:spLocks/>
          </xdr:cNvSpPr>
        </xdr:nvSpPr>
        <xdr:spPr bwMode="auto">
          <a:xfrm>
            <a:off x="134" y="157"/>
            <a:ext cx="31" cy="25"/>
          </a:xfrm>
          <a:custGeom>
            <a:avLst/>
            <a:gdLst>
              <a:gd name="T0" fmla="*/ 0 w 4493"/>
              <a:gd name="T1" fmla="*/ 0 h 4489"/>
              <a:gd name="T2" fmla="*/ 0 w 4493"/>
              <a:gd name="T3" fmla="*/ 0 h 4489"/>
              <a:gd name="T4" fmla="*/ 0 w 4493"/>
              <a:gd name="T5" fmla="*/ 0 h 4489"/>
              <a:gd name="T6" fmla="*/ 0 60000 65536"/>
              <a:gd name="T7" fmla="*/ 0 60000 65536"/>
              <a:gd name="T8" fmla="*/ 0 60000 65536"/>
              <a:gd name="T9" fmla="*/ 0 w 4493"/>
              <a:gd name="T10" fmla="*/ 0 h 4489"/>
              <a:gd name="T11" fmla="*/ 4493 w 4493"/>
              <a:gd name="T12" fmla="*/ 4489 h 44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93" h="4489">
                <a:moveTo>
                  <a:pt x="0" y="4489"/>
                </a:moveTo>
                <a:lnTo>
                  <a:pt x="4492" y="0"/>
                </a:lnTo>
                <a:lnTo>
                  <a:pt x="449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49" name="Freeform 458"/>
          <xdr:cNvSpPr>
            <a:spLocks/>
          </xdr:cNvSpPr>
        </xdr:nvSpPr>
        <xdr:spPr bwMode="auto">
          <a:xfrm>
            <a:off x="134" y="155"/>
            <a:ext cx="40" cy="32"/>
          </a:xfrm>
          <a:custGeom>
            <a:avLst/>
            <a:gdLst>
              <a:gd name="T0" fmla="*/ 0 w 5764"/>
              <a:gd name="T1" fmla="*/ 0 h 5760"/>
              <a:gd name="T2" fmla="*/ 0 w 5764"/>
              <a:gd name="T3" fmla="*/ 0 h 5760"/>
              <a:gd name="T4" fmla="*/ 0 w 5764"/>
              <a:gd name="T5" fmla="*/ 0 h 5760"/>
              <a:gd name="T6" fmla="*/ 0 w 5764"/>
              <a:gd name="T7" fmla="*/ 0 h 5760"/>
              <a:gd name="T8" fmla="*/ 0 60000 65536"/>
              <a:gd name="T9" fmla="*/ 0 60000 65536"/>
              <a:gd name="T10" fmla="*/ 0 60000 65536"/>
              <a:gd name="T11" fmla="*/ 0 60000 65536"/>
              <a:gd name="T12" fmla="*/ 0 w 5764"/>
              <a:gd name="T13" fmla="*/ 0 h 5760"/>
              <a:gd name="T14" fmla="*/ 5764 w 5764"/>
              <a:gd name="T15" fmla="*/ 5760 h 576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764" h="5760">
                <a:moveTo>
                  <a:pt x="0" y="5760"/>
                </a:moveTo>
                <a:lnTo>
                  <a:pt x="320" y="5439"/>
                </a:lnTo>
                <a:lnTo>
                  <a:pt x="5763" y="0"/>
                </a:lnTo>
                <a:lnTo>
                  <a:pt x="57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0" name="Freeform 459"/>
          <xdr:cNvSpPr>
            <a:spLocks/>
          </xdr:cNvSpPr>
        </xdr:nvSpPr>
        <xdr:spPr bwMode="auto">
          <a:xfrm>
            <a:off x="135" y="153"/>
            <a:ext cx="47" cy="38"/>
          </a:xfrm>
          <a:custGeom>
            <a:avLst/>
            <a:gdLst>
              <a:gd name="T0" fmla="*/ 0 w 6724"/>
              <a:gd name="T1" fmla="*/ 0 h 6720"/>
              <a:gd name="T2" fmla="*/ 0 w 6724"/>
              <a:gd name="T3" fmla="*/ 0 h 6720"/>
              <a:gd name="T4" fmla="*/ 0 w 6724"/>
              <a:gd name="T5" fmla="*/ 0 h 6720"/>
              <a:gd name="T6" fmla="*/ 0 w 6724"/>
              <a:gd name="T7" fmla="*/ 0 h 6720"/>
              <a:gd name="T8" fmla="*/ 0 60000 65536"/>
              <a:gd name="T9" fmla="*/ 0 60000 65536"/>
              <a:gd name="T10" fmla="*/ 0 60000 65536"/>
              <a:gd name="T11" fmla="*/ 0 60000 65536"/>
              <a:gd name="T12" fmla="*/ 0 w 6724"/>
              <a:gd name="T13" fmla="*/ 0 h 6720"/>
              <a:gd name="T14" fmla="*/ 6724 w 6724"/>
              <a:gd name="T15" fmla="*/ 6720 h 672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724" h="6720">
                <a:moveTo>
                  <a:pt x="0" y="6720"/>
                </a:moveTo>
                <a:lnTo>
                  <a:pt x="1017" y="5703"/>
                </a:lnTo>
                <a:lnTo>
                  <a:pt x="6723" y="0"/>
                </a:lnTo>
                <a:lnTo>
                  <a:pt x="67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1" name="Freeform 460"/>
          <xdr:cNvSpPr>
            <a:spLocks/>
          </xdr:cNvSpPr>
        </xdr:nvSpPr>
        <xdr:spPr bwMode="auto">
          <a:xfrm>
            <a:off x="136" y="152"/>
            <a:ext cx="53" cy="42"/>
          </a:xfrm>
          <a:custGeom>
            <a:avLst/>
            <a:gdLst>
              <a:gd name="T0" fmla="*/ 0 w 7494"/>
              <a:gd name="T1" fmla="*/ 0 h 7489"/>
              <a:gd name="T2" fmla="*/ 0 w 7494"/>
              <a:gd name="T3" fmla="*/ 0 h 7489"/>
              <a:gd name="T4" fmla="*/ 0 w 7494"/>
              <a:gd name="T5" fmla="*/ 0 h 7489"/>
              <a:gd name="T6" fmla="*/ 0 w 7494"/>
              <a:gd name="T7" fmla="*/ 0 h 7489"/>
              <a:gd name="T8" fmla="*/ 0 60000 65536"/>
              <a:gd name="T9" fmla="*/ 0 60000 65536"/>
              <a:gd name="T10" fmla="*/ 0 60000 65536"/>
              <a:gd name="T11" fmla="*/ 0 60000 65536"/>
              <a:gd name="T12" fmla="*/ 0 w 7494"/>
              <a:gd name="T13" fmla="*/ 0 h 7489"/>
              <a:gd name="T14" fmla="*/ 7494 w 7494"/>
              <a:gd name="T15" fmla="*/ 7489 h 748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494" h="7489">
                <a:moveTo>
                  <a:pt x="0" y="7489"/>
                </a:moveTo>
                <a:lnTo>
                  <a:pt x="1618" y="5871"/>
                </a:lnTo>
                <a:lnTo>
                  <a:pt x="7493" y="0"/>
                </a:lnTo>
                <a:lnTo>
                  <a:pt x="749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2" name="Freeform 461"/>
          <xdr:cNvSpPr>
            <a:spLocks/>
          </xdr:cNvSpPr>
        </xdr:nvSpPr>
        <xdr:spPr bwMode="auto">
          <a:xfrm>
            <a:off x="138" y="152"/>
            <a:ext cx="57" cy="45"/>
          </a:xfrm>
          <a:custGeom>
            <a:avLst/>
            <a:gdLst>
              <a:gd name="T0" fmla="*/ 0 w 8126"/>
              <a:gd name="T1" fmla="*/ 0 h 8121"/>
              <a:gd name="T2" fmla="*/ 0 w 8126"/>
              <a:gd name="T3" fmla="*/ 0 h 8121"/>
              <a:gd name="T4" fmla="*/ 0 w 8126"/>
              <a:gd name="T5" fmla="*/ 0 h 8121"/>
              <a:gd name="T6" fmla="*/ 0 w 8126"/>
              <a:gd name="T7" fmla="*/ 0 h 8121"/>
              <a:gd name="T8" fmla="*/ 0 60000 65536"/>
              <a:gd name="T9" fmla="*/ 0 60000 65536"/>
              <a:gd name="T10" fmla="*/ 0 60000 65536"/>
              <a:gd name="T11" fmla="*/ 0 60000 65536"/>
              <a:gd name="T12" fmla="*/ 0 w 8126"/>
              <a:gd name="T13" fmla="*/ 0 h 8121"/>
              <a:gd name="T14" fmla="*/ 8126 w 8126"/>
              <a:gd name="T15" fmla="*/ 8121 h 81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126" h="8121">
                <a:moveTo>
                  <a:pt x="0" y="8121"/>
                </a:moveTo>
                <a:lnTo>
                  <a:pt x="2150" y="5971"/>
                </a:lnTo>
                <a:lnTo>
                  <a:pt x="8125" y="0"/>
                </a:lnTo>
                <a:lnTo>
                  <a:pt x="81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3" name="Freeform 462"/>
          <xdr:cNvSpPr>
            <a:spLocks/>
          </xdr:cNvSpPr>
        </xdr:nvSpPr>
        <xdr:spPr bwMode="auto">
          <a:xfrm>
            <a:off x="141" y="151"/>
            <a:ext cx="60" cy="49"/>
          </a:xfrm>
          <a:custGeom>
            <a:avLst/>
            <a:gdLst>
              <a:gd name="T0" fmla="*/ 0 w 8652"/>
              <a:gd name="T1" fmla="*/ 0 h 8647"/>
              <a:gd name="T2" fmla="*/ 0 w 8652"/>
              <a:gd name="T3" fmla="*/ 0 h 8647"/>
              <a:gd name="T4" fmla="*/ 0 w 8652"/>
              <a:gd name="T5" fmla="*/ 0 h 8647"/>
              <a:gd name="T6" fmla="*/ 0 w 8652"/>
              <a:gd name="T7" fmla="*/ 0 h 8647"/>
              <a:gd name="T8" fmla="*/ 0 60000 65536"/>
              <a:gd name="T9" fmla="*/ 0 60000 65536"/>
              <a:gd name="T10" fmla="*/ 0 60000 65536"/>
              <a:gd name="T11" fmla="*/ 0 60000 65536"/>
              <a:gd name="T12" fmla="*/ 0 w 8652"/>
              <a:gd name="T13" fmla="*/ 0 h 8647"/>
              <a:gd name="T14" fmla="*/ 8652 w 8652"/>
              <a:gd name="T15" fmla="*/ 8647 h 864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52" h="8647">
                <a:moveTo>
                  <a:pt x="0" y="8647"/>
                </a:moveTo>
                <a:lnTo>
                  <a:pt x="2629" y="6018"/>
                </a:lnTo>
                <a:lnTo>
                  <a:pt x="8651" y="0"/>
                </a:lnTo>
                <a:lnTo>
                  <a:pt x="86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4" name="Freeform 463"/>
          <xdr:cNvSpPr>
            <a:spLocks/>
          </xdr:cNvSpPr>
        </xdr:nvSpPr>
        <xdr:spPr bwMode="auto">
          <a:xfrm>
            <a:off x="144" y="185"/>
            <a:ext cx="21" cy="17"/>
          </a:xfrm>
          <a:custGeom>
            <a:avLst/>
            <a:gdLst>
              <a:gd name="T0" fmla="*/ 0 w 3064"/>
              <a:gd name="T1" fmla="*/ 0 h 3063"/>
              <a:gd name="T2" fmla="*/ 0 w 3064"/>
              <a:gd name="T3" fmla="*/ 0 h 3063"/>
              <a:gd name="T4" fmla="*/ 0 w 3064"/>
              <a:gd name="T5" fmla="*/ 0 h 3063"/>
              <a:gd name="T6" fmla="*/ 0 60000 65536"/>
              <a:gd name="T7" fmla="*/ 0 60000 65536"/>
              <a:gd name="T8" fmla="*/ 0 60000 65536"/>
              <a:gd name="T9" fmla="*/ 0 w 3064"/>
              <a:gd name="T10" fmla="*/ 0 h 3063"/>
              <a:gd name="T11" fmla="*/ 3064 w 3064"/>
              <a:gd name="T12" fmla="*/ 3063 h 30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64" h="3063">
                <a:moveTo>
                  <a:pt x="0" y="3063"/>
                </a:moveTo>
                <a:lnTo>
                  <a:pt x="3063" y="0"/>
                </a:lnTo>
                <a:lnTo>
                  <a:pt x="30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5" name="Freeform 464"/>
          <xdr:cNvSpPr>
            <a:spLocks/>
          </xdr:cNvSpPr>
        </xdr:nvSpPr>
        <xdr:spPr bwMode="auto">
          <a:xfrm>
            <a:off x="205" y="151"/>
            <a:ext cx="2" cy="2"/>
          </a:xfrm>
          <a:custGeom>
            <a:avLst/>
            <a:gdLst>
              <a:gd name="T0" fmla="*/ 0 w 364"/>
              <a:gd name="T1" fmla="*/ 0 h 363"/>
              <a:gd name="T2" fmla="*/ 0 w 364"/>
              <a:gd name="T3" fmla="*/ 0 h 363"/>
              <a:gd name="T4" fmla="*/ 0 w 364"/>
              <a:gd name="T5" fmla="*/ 0 h 363"/>
              <a:gd name="T6" fmla="*/ 0 60000 65536"/>
              <a:gd name="T7" fmla="*/ 0 60000 65536"/>
              <a:gd name="T8" fmla="*/ 0 60000 65536"/>
              <a:gd name="T9" fmla="*/ 0 w 364"/>
              <a:gd name="T10" fmla="*/ 0 h 363"/>
              <a:gd name="T11" fmla="*/ 364 w 364"/>
              <a:gd name="T12" fmla="*/ 363 h 3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4" h="363">
                <a:moveTo>
                  <a:pt x="0" y="363"/>
                </a:moveTo>
                <a:lnTo>
                  <a:pt x="363" y="0"/>
                </a:lnTo>
                <a:lnTo>
                  <a:pt x="36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6" name="Freeform 465"/>
          <xdr:cNvSpPr>
            <a:spLocks/>
          </xdr:cNvSpPr>
        </xdr:nvSpPr>
        <xdr:spPr bwMode="auto">
          <a:xfrm>
            <a:off x="165" y="153"/>
            <a:ext cx="40" cy="32"/>
          </a:xfrm>
          <a:custGeom>
            <a:avLst/>
            <a:gdLst>
              <a:gd name="T0" fmla="*/ 0 w 5662"/>
              <a:gd name="T1" fmla="*/ 0 h 5657"/>
              <a:gd name="T2" fmla="*/ 0 w 5662"/>
              <a:gd name="T3" fmla="*/ 0 h 5657"/>
              <a:gd name="T4" fmla="*/ 0 w 5662"/>
              <a:gd name="T5" fmla="*/ 0 h 5657"/>
              <a:gd name="T6" fmla="*/ 0 60000 65536"/>
              <a:gd name="T7" fmla="*/ 0 60000 65536"/>
              <a:gd name="T8" fmla="*/ 0 60000 65536"/>
              <a:gd name="T9" fmla="*/ 0 w 5662"/>
              <a:gd name="T10" fmla="*/ 0 h 5657"/>
              <a:gd name="T11" fmla="*/ 5662 w 5662"/>
              <a:gd name="T12" fmla="*/ 5657 h 56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662" h="5657">
                <a:moveTo>
                  <a:pt x="0" y="5657"/>
                </a:moveTo>
                <a:lnTo>
                  <a:pt x="5661" y="0"/>
                </a:lnTo>
                <a:lnTo>
                  <a:pt x="56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7" name="Freeform 466"/>
          <xdr:cNvSpPr>
            <a:spLocks/>
          </xdr:cNvSpPr>
        </xdr:nvSpPr>
        <xdr:spPr bwMode="auto">
          <a:xfrm>
            <a:off x="147" y="185"/>
            <a:ext cx="24" cy="19"/>
          </a:xfrm>
          <a:custGeom>
            <a:avLst/>
            <a:gdLst>
              <a:gd name="T0" fmla="*/ 0 w 3462"/>
              <a:gd name="T1" fmla="*/ 0 h 3460"/>
              <a:gd name="T2" fmla="*/ 0 w 3462"/>
              <a:gd name="T3" fmla="*/ 0 h 3460"/>
              <a:gd name="T4" fmla="*/ 0 w 3462"/>
              <a:gd name="T5" fmla="*/ 0 h 3460"/>
              <a:gd name="T6" fmla="*/ 0 60000 65536"/>
              <a:gd name="T7" fmla="*/ 0 60000 65536"/>
              <a:gd name="T8" fmla="*/ 0 60000 65536"/>
              <a:gd name="T9" fmla="*/ 0 w 3462"/>
              <a:gd name="T10" fmla="*/ 0 h 3460"/>
              <a:gd name="T11" fmla="*/ 3462 w 3462"/>
              <a:gd name="T12" fmla="*/ 3460 h 34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62" h="3460">
                <a:moveTo>
                  <a:pt x="0" y="3460"/>
                </a:moveTo>
                <a:lnTo>
                  <a:pt x="3461" y="0"/>
                </a:lnTo>
                <a:lnTo>
                  <a:pt x="34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8" name="Freeform 467"/>
          <xdr:cNvSpPr>
            <a:spLocks/>
          </xdr:cNvSpPr>
        </xdr:nvSpPr>
        <xdr:spPr bwMode="auto">
          <a:xfrm>
            <a:off x="205" y="152"/>
            <a:ext cx="8" cy="6"/>
          </a:xfrm>
          <a:custGeom>
            <a:avLst/>
            <a:gdLst>
              <a:gd name="T0" fmla="*/ 0 w 1157"/>
              <a:gd name="T1" fmla="*/ 0 h 1155"/>
              <a:gd name="T2" fmla="*/ 0 w 1157"/>
              <a:gd name="T3" fmla="*/ 0 h 1155"/>
              <a:gd name="T4" fmla="*/ 0 w 1157"/>
              <a:gd name="T5" fmla="*/ 0 h 1155"/>
              <a:gd name="T6" fmla="*/ 0 60000 65536"/>
              <a:gd name="T7" fmla="*/ 0 60000 65536"/>
              <a:gd name="T8" fmla="*/ 0 60000 65536"/>
              <a:gd name="T9" fmla="*/ 0 w 1157"/>
              <a:gd name="T10" fmla="*/ 0 h 1155"/>
              <a:gd name="T11" fmla="*/ 1157 w 1157"/>
              <a:gd name="T12" fmla="*/ 1155 h 115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57" h="1155">
                <a:moveTo>
                  <a:pt x="0" y="1155"/>
                </a:moveTo>
                <a:lnTo>
                  <a:pt x="1156" y="0"/>
                </a:lnTo>
                <a:lnTo>
                  <a:pt x="11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59" name="Freeform 468"/>
          <xdr:cNvSpPr>
            <a:spLocks/>
          </xdr:cNvSpPr>
        </xdr:nvSpPr>
        <xdr:spPr bwMode="auto">
          <a:xfrm>
            <a:off x="171" y="158"/>
            <a:ext cx="34" cy="27"/>
          </a:xfrm>
          <a:custGeom>
            <a:avLst/>
            <a:gdLst>
              <a:gd name="T0" fmla="*/ 0 w 4834"/>
              <a:gd name="T1" fmla="*/ 0 h 4830"/>
              <a:gd name="T2" fmla="*/ 0 w 4834"/>
              <a:gd name="T3" fmla="*/ 0 h 4830"/>
              <a:gd name="T4" fmla="*/ 0 w 4834"/>
              <a:gd name="T5" fmla="*/ 0 h 4830"/>
              <a:gd name="T6" fmla="*/ 0 60000 65536"/>
              <a:gd name="T7" fmla="*/ 0 60000 65536"/>
              <a:gd name="T8" fmla="*/ 0 60000 65536"/>
              <a:gd name="T9" fmla="*/ 0 w 4834"/>
              <a:gd name="T10" fmla="*/ 0 h 4830"/>
              <a:gd name="T11" fmla="*/ 4834 w 4834"/>
              <a:gd name="T12" fmla="*/ 4830 h 48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834" h="4830">
                <a:moveTo>
                  <a:pt x="0" y="4830"/>
                </a:moveTo>
                <a:lnTo>
                  <a:pt x="4833" y="0"/>
                </a:lnTo>
                <a:lnTo>
                  <a:pt x="483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0" name="Freeform 469"/>
          <xdr:cNvSpPr>
            <a:spLocks/>
          </xdr:cNvSpPr>
        </xdr:nvSpPr>
        <xdr:spPr bwMode="auto">
          <a:xfrm>
            <a:off x="150" y="185"/>
            <a:ext cx="27" cy="21"/>
          </a:xfrm>
          <a:custGeom>
            <a:avLst/>
            <a:gdLst>
              <a:gd name="T0" fmla="*/ 0 w 3826"/>
              <a:gd name="T1" fmla="*/ 0 h 3823"/>
              <a:gd name="T2" fmla="*/ 0 w 3826"/>
              <a:gd name="T3" fmla="*/ 0 h 3823"/>
              <a:gd name="T4" fmla="*/ 0 w 3826"/>
              <a:gd name="T5" fmla="*/ 0 h 3823"/>
              <a:gd name="T6" fmla="*/ 0 60000 65536"/>
              <a:gd name="T7" fmla="*/ 0 60000 65536"/>
              <a:gd name="T8" fmla="*/ 0 60000 65536"/>
              <a:gd name="T9" fmla="*/ 0 w 3826"/>
              <a:gd name="T10" fmla="*/ 0 h 3823"/>
              <a:gd name="T11" fmla="*/ 3826 w 3826"/>
              <a:gd name="T12" fmla="*/ 3823 h 38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26" h="3823">
                <a:moveTo>
                  <a:pt x="0" y="3823"/>
                </a:moveTo>
                <a:lnTo>
                  <a:pt x="3825" y="0"/>
                </a:lnTo>
                <a:lnTo>
                  <a:pt x="38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1" name="Freeform 470"/>
          <xdr:cNvSpPr>
            <a:spLocks/>
          </xdr:cNvSpPr>
        </xdr:nvSpPr>
        <xdr:spPr bwMode="auto">
          <a:xfrm>
            <a:off x="205" y="152"/>
            <a:ext cx="13" cy="11"/>
          </a:xfrm>
          <a:custGeom>
            <a:avLst/>
            <a:gdLst>
              <a:gd name="T0" fmla="*/ 0 w 1915"/>
              <a:gd name="T1" fmla="*/ 0 h 1913"/>
              <a:gd name="T2" fmla="*/ 0 w 1915"/>
              <a:gd name="T3" fmla="*/ 0 h 1913"/>
              <a:gd name="T4" fmla="*/ 0 w 1915"/>
              <a:gd name="T5" fmla="*/ 0 h 1913"/>
              <a:gd name="T6" fmla="*/ 0 60000 65536"/>
              <a:gd name="T7" fmla="*/ 0 60000 65536"/>
              <a:gd name="T8" fmla="*/ 0 60000 65536"/>
              <a:gd name="T9" fmla="*/ 0 w 1915"/>
              <a:gd name="T10" fmla="*/ 0 h 1913"/>
              <a:gd name="T11" fmla="*/ 1915 w 1915"/>
              <a:gd name="T12" fmla="*/ 1913 h 19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15" h="1913">
                <a:moveTo>
                  <a:pt x="0" y="1913"/>
                </a:moveTo>
                <a:lnTo>
                  <a:pt x="1914" y="0"/>
                </a:lnTo>
                <a:lnTo>
                  <a:pt x="191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2" name="Freeform 471"/>
          <xdr:cNvSpPr>
            <a:spLocks/>
          </xdr:cNvSpPr>
        </xdr:nvSpPr>
        <xdr:spPr bwMode="auto">
          <a:xfrm>
            <a:off x="177" y="163"/>
            <a:ext cx="28" cy="22"/>
          </a:xfrm>
          <a:custGeom>
            <a:avLst/>
            <a:gdLst>
              <a:gd name="T0" fmla="*/ 0 w 4007"/>
              <a:gd name="T1" fmla="*/ 0 h 4003"/>
              <a:gd name="T2" fmla="*/ 0 w 4007"/>
              <a:gd name="T3" fmla="*/ 0 h 4003"/>
              <a:gd name="T4" fmla="*/ 0 w 4007"/>
              <a:gd name="T5" fmla="*/ 0 h 4003"/>
              <a:gd name="T6" fmla="*/ 0 60000 65536"/>
              <a:gd name="T7" fmla="*/ 0 60000 65536"/>
              <a:gd name="T8" fmla="*/ 0 60000 65536"/>
              <a:gd name="T9" fmla="*/ 0 w 4007"/>
              <a:gd name="T10" fmla="*/ 0 h 4003"/>
              <a:gd name="T11" fmla="*/ 4007 w 4007"/>
              <a:gd name="T12" fmla="*/ 4003 h 40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07" h="4003">
                <a:moveTo>
                  <a:pt x="0" y="4003"/>
                </a:moveTo>
                <a:lnTo>
                  <a:pt x="4006" y="0"/>
                </a:lnTo>
                <a:lnTo>
                  <a:pt x="40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3" name="Freeform 472"/>
          <xdr:cNvSpPr>
            <a:spLocks/>
          </xdr:cNvSpPr>
        </xdr:nvSpPr>
        <xdr:spPr bwMode="auto">
          <a:xfrm>
            <a:off x="153" y="185"/>
            <a:ext cx="29" cy="23"/>
          </a:xfrm>
          <a:custGeom>
            <a:avLst/>
            <a:gdLst>
              <a:gd name="T0" fmla="*/ 0 w 4159"/>
              <a:gd name="T1" fmla="*/ 0 h 4156"/>
              <a:gd name="T2" fmla="*/ 0 w 4159"/>
              <a:gd name="T3" fmla="*/ 0 h 4156"/>
              <a:gd name="T4" fmla="*/ 0 w 4159"/>
              <a:gd name="T5" fmla="*/ 0 h 4156"/>
              <a:gd name="T6" fmla="*/ 0 60000 65536"/>
              <a:gd name="T7" fmla="*/ 0 60000 65536"/>
              <a:gd name="T8" fmla="*/ 0 60000 65536"/>
              <a:gd name="T9" fmla="*/ 0 w 4159"/>
              <a:gd name="T10" fmla="*/ 0 h 4156"/>
              <a:gd name="T11" fmla="*/ 4159 w 4159"/>
              <a:gd name="T12" fmla="*/ 4156 h 41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59" h="4156">
                <a:moveTo>
                  <a:pt x="0" y="4156"/>
                </a:moveTo>
                <a:lnTo>
                  <a:pt x="4158" y="0"/>
                </a:lnTo>
                <a:lnTo>
                  <a:pt x="415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4" name="Freeform 473"/>
          <xdr:cNvSpPr>
            <a:spLocks/>
          </xdr:cNvSpPr>
        </xdr:nvSpPr>
        <xdr:spPr bwMode="auto">
          <a:xfrm>
            <a:off x="205" y="153"/>
            <a:ext cx="18" cy="14"/>
          </a:xfrm>
          <a:custGeom>
            <a:avLst/>
            <a:gdLst>
              <a:gd name="T0" fmla="*/ 0 w 2642"/>
              <a:gd name="T1" fmla="*/ 0 h 2639"/>
              <a:gd name="T2" fmla="*/ 0 w 2642"/>
              <a:gd name="T3" fmla="*/ 0 h 2639"/>
              <a:gd name="T4" fmla="*/ 0 w 2642"/>
              <a:gd name="T5" fmla="*/ 0 h 2639"/>
              <a:gd name="T6" fmla="*/ 0 60000 65536"/>
              <a:gd name="T7" fmla="*/ 0 60000 65536"/>
              <a:gd name="T8" fmla="*/ 0 60000 65536"/>
              <a:gd name="T9" fmla="*/ 0 w 2642"/>
              <a:gd name="T10" fmla="*/ 0 h 2639"/>
              <a:gd name="T11" fmla="*/ 2642 w 2642"/>
              <a:gd name="T12" fmla="*/ 2639 h 26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42" h="2639">
                <a:moveTo>
                  <a:pt x="0" y="2639"/>
                </a:moveTo>
                <a:lnTo>
                  <a:pt x="2641" y="0"/>
                </a:lnTo>
                <a:lnTo>
                  <a:pt x="264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5" name="Freeform 474"/>
          <xdr:cNvSpPr>
            <a:spLocks/>
          </xdr:cNvSpPr>
        </xdr:nvSpPr>
        <xdr:spPr bwMode="auto">
          <a:xfrm>
            <a:off x="182" y="167"/>
            <a:ext cx="23" cy="18"/>
          </a:xfrm>
          <a:custGeom>
            <a:avLst/>
            <a:gdLst>
              <a:gd name="T0" fmla="*/ 0 w 3179"/>
              <a:gd name="T1" fmla="*/ 0 h 3177"/>
              <a:gd name="T2" fmla="*/ 0 w 3179"/>
              <a:gd name="T3" fmla="*/ 0 h 3177"/>
              <a:gd name="T4" fmla="*/ 0 w 3179"/>
              <a:gd name="T5" fmla="*/ 0 h 3177"/>
              <a:gd name="T6" fmla="*/ 0 60000 65536"/>
              <a:gd name="T7" fmla="*/ 0 60000 65536"/>
              <a:gd name="T8" fmla="*/ 0 60000 65536"/>
              <a:gd name="T9" fmla="*/ 0 w 3179"/>
              <a:gd name="T10" fmla="*/ 0 h 3177"/>
              <a:gd name="T11" fmla="*/ 3179 w 3179"/>
              <a:gd name="T12" fmla="*/ 3177 h 31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79" h="3177">
                <a:moveTo>
                  <a:pt x="0" y="3177"/>
                </a:moveTo>
                <a:lnTo>
                  <a:pt x="3178" y="0"/>
                </a:lnTo>
                <a:lnTo>
                  <a:pt x="31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6" name="Freeform 475"/>
          <xdr:cNvSpPr>
            <a:spLocks/>
          </xdr:cNvSpPr>
        </xdr:nvSpPr>
        <xdr:spPr bwMode="auto">
          <a:xfrm>
            <a:off x="157" y="185"/>
            <a:ext cx="31" cy="25"/>
          </a:xfrm>
          <a:custGeom>
            <a:avLst/>
            <a:gdLst>
              <a:gd name="T0" fmla="*/ 0 w 4462"/>
              <a:gd name="T1" fmla="*/ 0 h 4460"/>
              <a:gd name="T2" fmla="*/ 0 w 4462"/>
              <a:gd name="T3" fmla="*/ 0 h 4460"/>
              <a:gd name="T4" fmla="*/ 0 w 4462"/>
              <a:gd name="T5" fmla="*/ 0 h 4460"/>
              <a:gd name="T6" fmla="*/ 0 60000 65536"/>
              <a:gd name="T7" fmla="*/ 0 60000 65536"/>
              <a:gd name="T8" fmla="*/ 0 60000 65536"/>
              <a:gd name="T9" fmla="*/ 0 w 4462"/>
              <a:gd name="T10" fmla="*/ 0 h 4460"/>
              <a:gd name="T11" fmla="*/ 4462 w 4462"/>
              <a:gd name="T12" fmla="*/ 4460 h 44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62" h="4460">
                <a:moveTo>
                  <a:pt x="0" y="4460"/>
                </a:moveTo>
                <a:lnTo>
                  <a:pt x="4461" y="0"/>
                </a:lnTo>
                <a:lnTo>
                  <a:pt x="44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7" name="Freeform 476"/>
          <xdr:cNvSpPr>
            <a:spLocks/>
          </xdr:cNvSpPr>
        </xdr:nvSpPr>
        <xdr:spPr bwMode="auto">
          <a:xfrm>
            <a:off x="205" y="153"/>
            <a:ext cx="23" cy="19"/>
          </a:xfrm>
          <a:custGeom>
            <a:avLst/>
            <a:gdLst>
              <a:gd name="T0" fmla="*/ 0 w 3341"/>
              <a:gd name="T1" fmla="*/ 0 h 3338"/>
              <a:gd name="T2" fmla="*/ 0 w 3341"/>
              <a:gd name="T3" fmla="*/ 0 h 3338"/>
              <a:gd name="T4" fmla="*/ 0 w 3341"/>
              <a:gd name="T5" fmla="*/ 0 h 3338"/>
              <a:gd name="T6" fmla="*/ 0 60000 65536"/>
              <a:gd name="T7" fmla="*/ 0 60000 65536"/>
              <a:gd name="T8" fmla="*/ 0 60000 65536"/>
              <a:gd name="T9" fmla="*/ 0 w 3341"/>
              <a:gd name="T10" fmla="*/ 0 h 3338"/>
              <a:gd name="T11" fmla="*/ 3341 w 3341"/>
              <a:gd name="T12" fmla="*/ 3338 h 33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41" h="3338">
                <a:moveTo>
                  <a:pt x="0" y="3338"/>
                </a:moveTo>
                <a:lnTo>
                  <a:pt x="3340" y="0"/>
                </a:lnTo>
                <a:lnTo>
                  <a:pt x="334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8" name="Freeform 477"/>
          <xdr:cNvSpPr>
            <a:spLocks/>
          </xdr:cNvSpPr>
        </xdr:nvSpPr>
        <xdr:spPr bwMode="auto">
          <a:xfrm>
            <a:off x="188" y="172"/>
            <a:ext cx="17" cy="13"/>
          </a:xfrm>
          <a:custGeom>
            <a:avLst/>
            <a:gdLst>
              <a:gd name="T0" fmla="*/ 0 w 2352"/>
              <a:gd name="T1" fmla="*/ 0 h 2349"/>
              <a:gd name="T2" fmla="*/ 0 w 2352"/>
              <a:gd name="T3" fmla="*/ 0 h 2349"/>
              <a:gd name="T4" fmla="*/ 0 w 2352"/>
              <a:gd name="T5" fmla="*/ 0 h 2349"/>
              <a:gd name="T6" fmla="*/ 0 60000 65536"/>
              <a:gd name="T7" fmla="*/ 0 60000 65536"/>
              <a:gd name="T8" fmla="*/ 0 60000 65536"/>
              <a:gd name="T9" fmla="*/ 0 w 2352"/>
              <a:gd name="T10" fmla="*/ 0 h 2349"/>
              <a:gd name="T11" fmla="*/ 2352 w 2352"/>
              <a:gd name="T12" fmla="*/ 2349 h 23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52" h="2349">
                <a:moveTo>
                  <a:pt x="0" y="2349"/>
                </a:moveTo>
                <a:lnTo>
                  <a:pt x="2351" y="0"/>
                </a:lnTo>
                <a:lnTo>
                  <a:pt x="23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69" name="Freeform 478"/>
          <xdr:cNvSpPr>
            <a:spLocks/>
          </xdr:cNvSpPr>
        </xdr:nvSpPr>
        <xdr:spPr bwMode="auto">
          <a:xfrm>
            <a:off x="161" y="185"/>
            <a:ext cx="33" cy="26"/>
          </a:xfrm>
          <a:custGeom>
            <a:avLst/>
            <a:gdLst>
              <a:gd name="T0" fmla="*/ 0 w 4740"/>
              <a:gd name="T1" fmla="*/ 0 h 4737"/>
              <a:gd name="T2" fmla="*/ 0 w 4740"/>
              <a:gd name="T3" fmla="*/ 0 h 4737"/>
              <a:gd name="T4" fmla="*/ 0 w 4740"/>
              <a:gd name="T5" fmla="*/ 0 h 4737"/>
              <a:gd name="T6" fmla="*/ 0 60000 65536"/>
              <a:gd name="T7" fmla="*/ 0 60000 65536"/>
              <a:gd name="T8" fmla="*/ 0 60000 65536"/>
              <a:gd name="T9" fmla="*/ 0 w 4740"/>
              <a:gd name="T10" fmla="*/ 0 h 4737"/>
              <a:gd name="T11" fmla="*/ 4740 w 4740"/>
              <a:gd name="T12" fmla="*/ 4737 h 47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40" h="4737">
                <a:moveTo>
                  <a:pt x="0" y="4737"/>
                </a:moveTo>
                <a:lnTo>
                  <a:pt x="4739" y="0"/>
                </a:lnTo>
                <a:lnTo>
                  <a:pt x="474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0" name="Freeform 479"/>
          <xdr:cNvSpPr>
            <a:spLocks/>
          </xdr:cNvSpPr>
        </xdr:nvSpPr>
        <xdr:spPr bwMode="auto">
          <a:xfrm>
            <a:off x="205" y="154"/>
            <a:ext cx="28" cy="22"/>
          </a:xfrm>
          <a:custGeom>
            <a:avLst/>
            <a:gdLst>
              <a:gd name="T0" fmla="*/ 0 w 4013"/>
              <a:gd name="T1" fmla="*/ 0 h 4010"/>
              <a:gd name="T2" fmla="*/ 0 w 4013"/>
              <a:gd name="T3" fmla="*/ 0 h 4010"/>
              <a:gd name="T4" fmla="*/ 0 w 4013"/>
              <a:gd name="T5" fmla="*/ 0 h 4010"/>
              <a:gd name="T6" fmla="*/ 0 60000 65536"/>
              <a:gd name="T7" fmla="*/ 0 60000 65536"/>
              <a:gd name="T8" fmla="*/ 0 60000 65536"/>
              <a:gd name="T9" fmla="*/ 0 w 4013"/>
              <a:gd name="T10" fmla="*/ 0 h 4010"/>
              <a:gd name="T11" fmla="*/ 4013 w 4013"/>
              <a:gd name="T12" fmla="*/ 4010 h 40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13" h="4010">
                <a:moveTo>
                  <a:pt x="0" y="4010"/>
                </a:moveTo>
                <a:lnTo>
                  <a:pt x="4012" y="0"/>
                </a:lnTo>
                <a:lnTo>
                  <a:pt x="401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1" name="Freeform 480"/>
          <xdr:cNvSpPr>
            <a:spLocks/>
          </xdr:cNvSpPr>
        </xdr:nvSpPr>
        <xdr:spPr bwMode="auto">
          <a:xfrm>
            <a:off x="194" y="176"/>
            <a:ext cx="11" cy="9"/>
          </a:xfrm>
          <a:custGeom>
            <a:avLst/>
            <a:gdLst>
              <a:gd name="T0" fmla="*/ 0 w 1524"/>
              <a:gd name="T1" fmla="*/ 0 h 1522"/>
              <a:gd name="T2" fmla="*/ 0 w 1524"/>
              <a:gd name="T3" fmla="*/ 0 h 1522"/>
              <a:gd name="T4" fmla="*/ 0 w 1524"/>
              <a:gd name="T5" fmla="*/ 0 h 1522"/>
              <a:gd name="T6" fmla="*/ 0 60000 65536"/>
              <a:gd name="T7" fmla="*/ 0 60000 65536"/>
              <a:gd name="T8" fmla="*/ 0 60000 65536"/>
              <a:gd name="T9" fmla="*/ 0 w 1524"/>
              <a:gd name="T10" fmla="*/ 0 h 1522"/>
              <a:gd name="T11" fmla="*/ 1524 w 1524"/>
              <a:gd name="T12" fmla="*/ 1522 h 15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24" h="1522">
                <a:moveTo>
                  <a:pt x="0" y="1522"/>
                </a:moveTo>
                <a:lnTo>
                  <a:pt x="1523" y="0"/>
                </a:lnTo>
                <a:lnTo>
                  <a:pt x="152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2" name="Freeform 481"/>
          <xdr:cNvSpPr>
            <a:spLocks/>
          </xdr:cNvSpPr>
        </xdr:nvSpPr>
        <xdr:spPr bwMode="auto">
          <a:xfrm>
            <a:off x="165" y="185"/>
            <a:ext cx="35" cy="28"/>
          </a:xfrm>
          <a:custGeom>
            <a:avLst/>
            <a:gdLst>
              <a:gd name="T0" fmla="*/ 0 w 4991"/>
              <a:gd name="T1" fmla="*/ 0 h 4988"/>
              <a:gd name="T2" fmla="*/ 0 w 4991"/>
              <a:gd name="T3" fmla="*/ 0 h 4988"/>
              <a:gd name="T4" fmla="*/ 0 w 4991"/>
              <a:gd name="T5" fmla="*/ 0 h 4988"/>
              <a:gd name="T6" fmla="*/ 0 60000 65536"/>
              <a:gd name="T7" fmla="*/ 0 60000 65536"/>
              <a:gd name="T8" fmla="*/ 0 60000 65536"/>
              <a:gd name="T9" fmla="*/ 0 w 4991"/>
              <a:gd name="T10" fmla="*/ 0 h 4988"/>
              <a:gd name="T11" fmla="*/ 4991 w 4991"/>
              <a:gd name="T12" fmla="*/ 4988 h 49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91" h="4988">
                <a:moveTo>
                  <a:pt x="0" y="4988"/>
                </a:moveTo>
                <a:lnTo>
                  <a:pt x="4990" y="0"/>
                </a:lnTo>
                <a:lnTo>
                  <a:pt x="49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3" name="Freeform 482"/>
          <xdr:cNvSpPr>
            <a:spLocks/>
          </xdr:cNvSpPr>
        </xdr:nvSpPr>
        <xdr:spPr bwMode="auto">
          <a:xfrm>
            <a:off x="205" y="155"/>
            <a:ext cx="32" cy="26"/>
          </a:xfrm>
          <a:custGeom>
            <a:avLst/>
            <a:gdLst>
              <a:gd name="T0" fmla="*/ 0 w 4658"/>
              <a:gd name="T1" fmla="*/ 0 h 4654"/>
              <a:gd name="T2" fmla="*/ 0 w 4658"/>
              <a:gd name="T3" fmla="*/ 0 h 4654"/>
              <a:gd name="T4" fmla="*/ 0 w 4658"/>
              <a:gd name="T5" fmla="*/ 0 h 4654"/>
              <a:gd name="T6" fmla="*/ 0 60000 65536"/>
              <a:gd name="T7" fmla="*/ 0 60000 65536"/>
              <a:gd name="T8" fmla="*/ 0 60000 65536"/>
              <a:gd name="T9" fmla="*/ 0 w 4658"/>
              <a:gd name="T10" fmla="*/ 0 h 4654"/>
              <a:gd name="T11" fmla="*/ 4658 w 4658"/>
              <a:gd name="T12" fmla="*/ 4654 h 465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58" h="4654">
                <a:moveTo>
                  <a:pt x="0" y="4654"/>
                </a:moveTo>
                <a:lnTo>
                  <a:pt x="4657" y="0"/>
                </a:lnTo>
                <a:lnTo>
                  <a:pt x="465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4" name="Freeform 483"/>
          <xdr:cNvSpPr>
            <a:spLocks/>
          </xdr:cNvSpPr>
        </xdr:nvSpPr>
        <xdr:spPr bwMode="auto">
          <a:xfrm>
            <a:off x="200" y="181"/>
            <a:ext cx="5" cy="4"/>
          </a:xfrm>
          <a:custGeom>
            <a:avLst/>
            <a:gdLst>
              <a:gd name="T0" fmla="*/ 0 w 697"/>
              <a:gd name="T1" fmla="*/ 0 h 696"/>
              <a:gd name="T2" fmla="*/ 0 w 697"/>
              <a:gd name="T3" fmla="*/ 0 h 696"/>
              <a:gd name="T4" fmla="*/ 0 w 697"/>
              <a:gd name="T5" fmla="*/ 0 h 696"/>
              <a:gd name="T6" fmla="*/ 0 60000 65536"/>
              <a:gd name="T7" fmla="*/ 0 60000 65536"/>
              <a:gd name="T8" fmla="*/ 0 60000 65536"/>
              <a:gd name="T9" fmla="*/ 0 w 697"/>
              <a:gd name="T10" fmla="*/ 0 h 696"/>
              <a:gd name="T11" fmla="*/ 697 w 697"/>
              <a:gd name="T12" fmla="*/ 696 h 6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97" h="696">
                <a:moveTo>
                  <a:pt x="0" y="696"/>
                </a:moveTo>
                <a:lnTo>
                  <a:pt x="696" y="0"/>
                </a:lnTo>
                <a:lnTo>
                  <a:pt x="69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5" name="Freeform 484"/>
          <xdr:cNvSpPr>
            <a:spLocks/>
          </xdr:cNvSpPr>
        </xdr:nvSpPr>
        <xdr:spPr bwMode="auto">
          <a:xfrm>
            <a:off x="169" y="186"/>
            <a:ext cx="36" cy="28"/>
          </a:xfrm>
          <a:custGeom>
            <a:avLst/>
            <a:gdLst>
              <a:gd name="T0" fmla="*/ 0 w 5085"/>
              <a:gd name="T1" fmla="*/ 0 h 5082"/>
              <a:gd name="T2" fmla="*/ 0 w 5085"/>
              <a:gd name="T3" fmla="*/ 0 h 5082"/>
              <a:gd name="T4" fmla="*/ 0 w 5085"/>
              <a:gd name="T5" fmla="*/ 0 h 5082"/>
              <a:gd name="T6" fmla="*/ 0 60000 65536"/>
              <a:gd name="T7" fmla="*/ 0 60000 65536"/>
              <a:gd name="T8" fmla="*/ 0 60000 65536"/>
              <a:gd name="T9" fmla="*/ 0 w 5085"/>
              <a:gd name="T10" fmla="*/ 0 h 5082"/>
              <a:gd name="T11" fmla="*/ 5085 w 5085"/>
              <a:gd name="T12" fmla="*/ 5082 h 508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85" h="5082">
                <a:moveTo>
                  <a:pt x="0" y="5082"/>
                </a:moveTo>
                <a:lnTo>
                  <a:pt x="5084" y="0"/>
                </a:lnTo>
                <a:lnTo>
                  <a:pt x="508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6" name="Freeform 485"/>
          <xdr:cNvSpPr>
            <a:spLocks/>
          </xdr:cNvSpPr>
        </xdr:nvSpPr>
        <xdr:spPr bwMode="auto">
          <a:xfrm>
            <a:off x="206" y="156"/>
            <a:ext cx="35" cy="29"/>
          </a:xfrm>
          <a:custGeom>
            <a:avLst/>
            <a:gdLst>
              <a:gd name="T0" fmla="*/ 0 w 5147"/>
              <a:gd name="T1" fmla="*/ 0 h 5143"/>
              <a:gd name="T2" fmla="*/ 0 w 5147"/>
              <a:gd name="T3" fmla="*/ 0 h 5143"/>
              <a:gd name="T4" fmla="*/ 0 w 5147"/>
              <a:gd name="T5" fmla="*/ 0 h 5143"/>
              <a:gd name="T6" fmla="*/ 0 60000 65536"/>
              <a:gd name="T7" fmla="*/ 0 60000 65536"/>
              <a:gd name="T8" fmla="*/ 0 60000 65536"/>
              <a:gd name="T9" fmla="*/ 0 w 5147"/>
              <a:gd name="T10" fmla="*/ 0 h 5143"/>
              <a:gd name="T11" fmla="*/ 5147 w 5147"/>
              <a:gd name="T12" fmla="*/ 5143 h 51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147" h="5143">
                <a:moveTo>
                  <a:pt x="0" y="5143"/>
                </a:moveTo>
                <a:lnTo>
                  <a:pt x="5146" y="0"/>
                </a:lnTo>
                <a:lnTo>
                  <a:pt x="514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7" name="Freeform 486"/>
          <xdr:cNvSpPr>
            <a:spLocks/>
          </xdr:cNvSpPr>
        </xdr:nvSpPr>
        <xdr:spPr bwMode="auto">
          <a:xfrm>
            <a:off x="205" y="185"/>
            <a:ext cx="1" cy="1"/>
          </a:xfrm>
          <a:custGeom>
            <a:avLst/>
            <a:gdLst>
              <a:gd name="T0" fmla="*/ 0 w 132"/>
              <a:gd name="T1" fmla="*/ 0 h 131"/>
              <a:gd name="T2" fmla="*/ 0 w 132"/>
              <a:gd name="T3" fmla="*/ 0 h 131"/>
              <a:gd name="T4" fmla="*/ 0 w 132"/>
              <a:gd name="T5" fmla="*/ 0 h 131"/>
              <a:gd name="T6" fmla="*/ 0 60000 65536"/>
              <a:gd name="T7" fmla="*/ 0 60000 65536"/>
              <a:gd name="T8" fmla="*/ 0 60000 65536"/>
              <a:gd name="T9" fmla="*/ 0 w 132"/>
              <a:gd name="T10" fmla="*/ 0 h 131"/>
              <a:gd name="T11" fmla="*/ 132 w 132"/>
              <a:gd name="T12" fmla="*/ 131 h 13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2" h="131">
                <a:moveTo>
                  <a:pt x="0" y="131"/>
                </a:moveTo>
                <a:lnTo>
                  <a:pt x="131" y="0"/>
                </a:lnTo>
                <a:lnTo>
                  <a:pt x="13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8" name="Freeform 487"/>
          <xdr:cNvSpPr>
            <a:spLocks/>
          </xdr:cNvSpPr>
        </xdr:nvSpPr>
        <xdr:spPr bwMode="auto">
          <a:xfrm>
            <a:off x="173" y="190"/>
            <a:ext cx="32" cy="25"/>
          </a:xfrm>
          <a:custGeom>
            <a:avLst/>
            <a:gdLst>
              <a:gd name="T0" fmla="*/ 0 w 4457"/>
              <a:gd name="T1" fmla="*/ 0 h 4453"/>
              <a:gd name="T2" fmla="*/ 0 w 4457"/>
              <a:gd name="T3" fmla="*/ 0 h 4453"/>
              <a:gd name="T4" fmla="*/ 0 w 4457"/>
              <a:gd name="T5" fmla="*/ 0 h 4453"/>
              <a:gd name="T6" fmla="*/ 0 60000 65536"/>
              <a:gd name="T7" fmla="*/ 0 60000 65536"/>
              <a:gd name="T8" fmla="*/ 0 60000 65536"/>
              <a:gd name="T9" fmla="*/ 0 w 4457"/>
              <a:gd name="T10" fmla="*/ 0 h 4453"/>
              <a:gd name="T11" fmla="*/ 4457 w 4457"/>
              <a:gd name="T12" fmla="*/ 4453 h 44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57" h="4453">
                <a:moveTo>
                  <a:pt x="0" y="4453"/>
                </a:moveTo>
                <a:lnTo>
                  <a:pt x="4456" y="0"/>
                </a:lnTo>
                <a:lnTo>
                  <a:pt x="44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79" name="Freeform 488"/>
          <xdr:cNvSpPr>
            <a:spLocks/>
          </xdr:cNvSpPr>
        </xdr:nvSpPr>
        <xdr:spPr bwMode="auto">
          <a:xfrm>
            <a:off x="211" y="158"/>
            <a:ext cx="35" cy="27"/>
          </a:xfrm>
          <a:custGeom>
            <a:avLst/>
            <a:gdLst>
              <a:gd name="T0" fmla="*/ 0 w 4914"/>
              <a:gd name="T1" fmla="*/ 0 h 4910"/>
              <a:gd name="T2" fmla="*/ 0 w 4914"/>
              <a:gd name="T3" fmla="*/ 0 h 4910"/>
              <a:gd name="T4" fmla="*/ 0 w 4914"/>
              <a:gd name="T5" fmla="*/ 0 h 4910"/>
              <a:gd name="T6" fmla="*/ 0 60000 65536"/>
              <a:gd name="T7" fmla="*/ 0 60000 65536"/>
              <a:gd name="T8" fmla="*/ 0 60000 65536"/>
              <a:gd name="T9" fmla="*/ 0 w 4914"/>
              <a:gd name="T10" fmla="*/ 0 h 4910"/>
              <a:gd name="T11" fmla="*/ 4914 w 4914"/>
              <a:gd name="T12" fmla="*/ 4910 h 49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14" h="4910">
                <a:moveTo>
                  <a:pt x="0" y="4910"/>
                </a:moveTo>
                <a:lnTo>
                  <a:pt x="4913" y="0"/>
                </a:lnTo>
                <a:lnTo>
                  <a:pt x="491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0" name="Freeform 489"/>
          <xdr:cNvSpPr>
            <a:spLocks/>
          </xdr:cNvSpPr>
        </xdr:nvSpPr>
        <xdr:spPr bwMode="auto">
          <a:xfrm>
            <a:off x="205" y="185"/>
            <a:ext cx="6" cy="5"/>
          </a:xfrm>
          <a:custGeom>
            <a:avLst/>
            <a:gdLst>
              <a:gd name="T0" fmla="*/ 0 w 959"/>
              <a:gd name="T1" fmla="*/ 0 h 959"/>
              <a:gd name="T2" fmla="*/ 0 w 959"/>
              <a:gd name="T3" fmla="*/ 0 h 959"/>
              <a:gd name="T4" fmla="*/ 0 w 959"/>
              <a:gd name="T5" fmla="*/ 0 h 959"/>
              <a:gd name="T6" fmla="*/ 0 60000 65536"/>
              <a:gd name="T7" fmla="*/ 0 60000 65536"/>
              <a:gd name="T8" fmla="*/ 0 60000 65536"/>
              <a:gd name="T9" fmla="*/ 0 w 959"/>
              <a:gd name="T10" fmla="*/ 0 h 959"/>
              <a:gd name="T11" fmla="*/ 959 w 959"/>
              <a:gd name="T12" fmla="*/ 959 h 9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59" h="959">
                <a:moveTo>
                  <a:pt x="0" y="959"/>
                </a:moveTo>
                <a:lnTo>
                  <a:pt x="958" y="0"/>
                </a:lnTo>
                <a:lnTo>
                  <a:pt x="95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1" name="Freeform 490"/>
          <xdr:cNvSpPr>
            <a:spLocks/>
          </xdr:cNvSpPr>
        </xdr:nvSpPr>
        <xdr:spPr bwMode="auto">
          <a:xfrm>
            <a:off x="178" y="195"/>
            <a:ext cx="27" cy="21"/>
          </a:xfrm>
          <a:custGeom>
            <a:avLst/>
            <a:gdLst>
              <a:gd name="T0" fmla="*/ 0 w 3803"/>
              <a:gd name="T1" fmla="*/ 0 h 3801"/>
              <a:gd name="T2" fmla="*/ 0 w 3803"/>
              <a:gd name="T3" fmla="*/ 0 h 3801"/>
              <a:gd name="T4" fmla="*/ 0 w 3803"/>
              <a:gd name="T5" fmla="*/ 0 h 3801"/>
              <a:gd name="T6" fmla="*/ 0 60000 65536"/>
              <a:gd name="T7" fmla="*/ 0 60000 65536"/>
              <a:gd name="T8" fmla="*/ 0 60000 65536"/>
              <a:gd name="T9" fmla="*/ 0 w 3803"/>
              <a:gd name="T10" fmla="*/ 0 h 3801"/>
              <a:gd name="T11" fmla="*/ 3803 w 3803"/>
              <a:gd name="T12" fmla="*/ 3801 h 38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03" h="3801">
                <a:moveTo>
                  <a:pt x="0" y="3801"/>
                </a:moveTo>
                <a:lnTo>
                  <a:pt x="3802" y="0"/>
                </a:lnTo>
                <a:lnTo>
                  <a:pt x="380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2" name="Freeform 491"/>
          <xdr:cNvSpPr>
            <a:spLocks/>
          </xdr:cNvSpPr>
        </xdr:nvSpPr>
        <xdr:spPr bwMode="auto">
          <a:xfrm>
            <a:off x="217" y="159"/>
            <a:ext cx="33" cy="26"/>
          </a:xfrm>
          <a:custGeom>
            <a:avLst/>
            <a:gdLst>
              <a:gd name="T0" fmla="*/ 0 w 4654"/>
              <a:gd name="T1" fmla="*/ 0 h 4651"/>
              <a:gd name="T2" fmla="*/ 0 w 4654"/>
              <a:gd name="T3" fmla="*/ 0 h 4651"/>
              <a:gd name="T4" fmla="*/ 0 w 4654"/>
              <a:gd name="T5" fmla="*/ 0 h 4651"/>
              <a:gd name="T6" fmla="*/ 0 60000 65536"/>
              <a:gd name="T7" fmla="*/ 0 60000 65536"/>
              <a:gd name="T8" fmla="*/ 0 60000 65536"/>
              <a:gd name="T9" fmla="*/ 0 w 4654"/>
              <a:gd name="T10" fmla="*/ 0 h 4651"/>
              <a:gd name="T11" fmla="*/ 4654 w 4654"/>
              <a:gd name="T12" fmla="*/ 4651 h 465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54" h="4651">
                <a:moveTo>
                  <a:pt x="0" y="4651"/>
                </a:moveTo>
                <a:lnTo>
                  <a:pt x="4653" y="0"/>
                </a:lnTo>
                <a:lnTo>
                  <a:pt x="465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3" name="Freeform 492"/>
          <xdr:cNvSpPr>
            <a:spLocks/>
          </xdr:cNvSpPr>
        </xdr:nvSpPr>
        <xdr:spPr bwMode="auto">
          <a:xfrm>
            <a:off x="205" y="185"/>
            <a:ext cx="12" cy="10"/>
          </a:xfrm>
          <a:custGeom>
            <a:avLst/>
            <a:gdLst>
              <a:gd name="T0" fmla="*/ 0 w 1787"/>
              <a:gd name="T1" fmla="*/ 0 h 1785"/>
              <a:gd name="T2" fmla="*/ 0 w 1787"/>
              <a:gd name="T3" fmla="*/ 0 h 1785"/>
              <a:gd name="T4" fmla="*/ 0 w 1787"/>
              <a:gd name="T5" fmla="*/ 0 h 1785"/>
              <a:gd name="T6" fmla="*/ 0 60000 65536"/>
              <a:gd name="T7" fmla="*/ 0 60000 65536"/>
              <a:gd name="T8" fmla="*/ 0 60000 65536"/>
              <a:gd name="T9" fmla="*/ 0 w 1787"/>
              <a:gd name="T10" fmla="*/ 0 h 1785"/>
              <a:gd name="T11" fmla="*/ 1787 w 1787"/>
              <a:gd name="T12" fmla="*/ 1785 h 17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87" h="1785">
                <a:moveTo>
                  <a:pt x="0" y="1785"/>
                </a:moveTo>
                <a:lnTo>
                  <a:pt x="1786" y="0"/>
                </a:lnTo>
                <a:lnTo>
                  <a:pt x="178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4" name="Freeform 493"/>
          <xdr:cNvSpPr>
            <a:spLocks/>
          </xdr:cNvSpPr>
        </xdr:nvSpPr>
        <xdr:spPr bwMode="auto">
          <a:xfrm>
            <a:off x="183" y="199"/>
            <a:ext cx="22" cy="18"/>
          </a:xfrm>
          <a:custGeom>
            <a:avLst/>
            <a:gdLst>
              <a:gd name="T0" fmla="*/ 0 w 3123"/>
              <a:gd name="T1" fmla="*/ 0 h 3121"/>
              <a:gd name="T2" fmla="*/ 0 w 3123"/>
              <a:gd name="T3" fmla="*/ 0 h 3121"/>
              <a:gd name="T4" fmla="*/ 0 w 3123"/>
              <a:gd name="T5" fmla="*/ 0 h 3121"/>
              <a:gd name="T6" fmla="*/ 0 60000 65536"/>
              <a:gd name="T7" fmla="*/ 0 60000 65536"/>
              <a:gd name="T8" fmla="*/ 0 60000 65536"/>
              <a:gd name="T9" fmla="*/ 0 w 3123"/>
              <a:gd name="T10" fmla="*/ 0 h 3121"/>
              <a:gd name="T11" fmla="*/ 3123 w 3123"/>
              <a:gd name="T12" fmla="*/ 3121 h 312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23" h="3121">
                <a:moveTo>
                  <a:pt x="0" y="3121"/>
                </a:moveTo>
                <a:lnTo>
                  <a:pt x="3122" y="0"/>
                </a:lnTo>
                <a:lnTo>
                  <a:pt x="312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5" name="Freeform 494"/>
          <xdr:cNvSpPr>
            <a:spLocks/>
          </xdr:cNvSpPr>
        </xdr:nvSpPr>
        <xdr:spPr bwMode="auto">
          <a:xfrm>
            <a:off x="223" y="161"/>
            <a:ext cx="30" cy="24"/>
          </a:xfrm>
          <a:custGeom>
            <a:avLst/>
            <a:gdLst>
              <a:gd name="T0" fmla="*/ 0 w 4369"/>
              <a:gd name="T1" fmla="*/ 0 h 4366"/>
              <a:gd name="T2" fmla="*/ 0 w 4369"/>
              <a:gd name="T3" fmla="*/ 0 h 4366"/>
              <a:gd name="T4" fmla="*/ 0 w 4369"/>
              <a:gd name="T5" fmla="*/ 0 h 4366"/>
              <a:gd name="T6" fmla="*/ 0 60000 65536"/>
              <a:gd name="T7" fmla="*/ 0 60000 65536"/>
              <a:gd name="T8" fmla="*/ 0 60000 65536"/>
              <a:gd name="T9" fmla="*/ 0 w 4369"/>
              <a:gd name="T10" fmla="*/ 0 h 4366"/>
              <a:gd name="T11" fmla="*/ 4369 w 4369"/>
              <a:gd name="T12" fmla="*/ 4366 h 43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69" h="4366">
                <a:moveTo>
                  <a:pt x="0" y="4366"/>
                </a:moveTo>
                <a:lnTo>
                  <a:pt x="4368" y="0"/>
                </a:lnTo>
                <a:lnTo>
                  <a:pt x="43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6" name="Freeform 495"/>
          <xdr:cNvSpPr>
            <a:spLocks/>
          </xdr:cNvSpPr>
        </xdr:nvSpPr>
        <xdr:spPr bwMode="auto">
          <a:xfrm>
            <a:off x="205" y="185"/>
            <a:ext cx="18" cy="14"/>
          </a:xfrm>
          <a:custGeom>
            <a:avLst/>
            <a:gdLst>
              <a:gd name="T0" fmla="*/ 0 w 2614"/>
              <a:gd name="T1" fmla="*/ 0 h 2612"/>
              <a:gd name="T2" fmla="*/ 0 w 2614"/>
              <a:gd name="T3" fmla="*/ 0 h 2612"/>
              <a:gd name="T4" fmla="*/ 0 w 2614"/>
              <a:gd name="T5" fmla="*/ 0 h 2612"/>
              <a:gd name="T6" fmla="*/ 0 60000 65536"/>
              <a:gd name="T7" fmla="*/ 0 60000 65536"/>
              <a:gd name="T8" fmla="*/ 0 60000 65536"/>
              <a:gd name="T9" fmla="*/ 0 w 2614"/>
              <a:gd name="T10" fmla="*/ 0 h 2612"/>
              <a:gd name="T11" fmla="*/ 2614 w 2614"/>
              <a:gd name="T12" fmla="*/ 2612 h 261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4" h="2612">
                <a:moveTo>
                  <a:pt x="0" y="2612"/>
                </a:moveTo>
                <a:lnTo>
                  <a:pt x="2613" y="0"/>
                </a:lnTo>
                <a:lnTo>
                  <a:pt x="261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7" name="Freeform 496"/>
          <xdr:cNvSpPr>
            <a:spLocks/>
          </xdr:cNvSpPr>
        </xdr:nvSpPr>
        <xdr:spPr bwMode="auto">
          <a:xfrm>
            <a:off x="188" y="204"/>
            <a:ext cx="17" cy="13"/>
          </a:xfrm>
          <a:custGeom>
            <a:avLst/>
            <a:gdLst>
              <a:gd name="T0" fmla="*/ 0 w 2416"/>
              <a:gd name="T1" fmla="*/ 0 h 2413"/>
              <a:gd name="T2" fmla="*/ 0 w 2416"/>
              <a:gd name="T3" fmla="*/ 0 h 2413"/>
              <a:gd name="T4" fmla="*/ 0 w 2416"/>
              <a:gd name="T5" fmla="*/ 0 h 2413"/>
              <a:gd name="T6" fmla="*/ 0 60000 65536"/>
              <a:gd name="T7" fmla="*/ 0 60000 65536"/>
              <a:gd name="T8" fmla="*/ 0 60000 65536"/>
              <a:gd name="T9" fmla="*/ 0 w 2416"/>
              <a:gd name="T10" fmla="*/ 0 h 2413"/>
              <a:gd name="T11" fmla="*/ 2416 w 2416"/>
              <a:gd name="T12" fmla="*/ 2413 h 241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16" h="2413">
                <a:moveTo>
                  <a:pt x="0" y="2413"/>
                </a:moveTo>
                <a:lnTo>
                  <a:pt x="2415" y="0"/>
                </a:lnTo>
                <a:lnTo>
                  <a:pt x="24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8" name="Freeform 497"/>
          <xdr:cNvSpPr>
            <a:spLocks/>
          </xdr:cNvSpPr>
        </xdr:nvSpPr>
        <xdr:spPr bwMode="auto">
          <a:xfrm>
            <a:off x="229" y="162"/>
            <a:ext cx="28" cy="23"/>
          </a:xfrm>
          <a:custGeom>
            <a:avLst/>
            <a:gdLst>
              <a:gd name="T0" fmla="*/ 0 w 4057"/>
              <a:gd name="T1" fmla="*/ 0 h 4053"/>
              <a:gd name="T2" fmla="*/ 0 w 4057"/>
              <a:gd name="T3" fmla="*/ 0 h 4053"/>
              <a:gd name="T4" fmla="*/ 0 w 4057"/>
              <a:gd name="T5" fmla="*/ 0 h 4053"/>
              <a:gd name="T6" fmla="*/ 0 60000 65536"/>
              <a:gd name="T7" fmla="*/ 0 60000 65536"/>
              <a:gd name="T8" fmla="*/ 0 60000 65536"/>
              <a:gd name="T9" fmla="*/ 0 w 4057"/>
              <a:gd name="T10" fmla="*/ 0 h 4053"/>
              <a:gd name="T11" fmla="*/ 4057 w 4057"/>
              <a:gd name="T12" fmla="*/ 4053 h 40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57" h="4053">
                <a:moveTo>
                  <a:pt x="0" y="4053"/>
                </a:moveTo>
                <a:lnTo>
                  <a:pt x="4056" y="0"/>
                </a:lnTo>
                <a:lnTo>
                  <a:pt x="40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89" name="Freeform 498"/>
          <xdr:cNvSpPr>
            <a:spLocks/>
          </xdr:cNvSpPr>
        </xdr:nvSpPr>
        <xdr:spPr bwMode="auto">
          <a:xfrm>
            <a:off x="205" y="185"/>
            <a:ext cx="24" cy="19"/>
          </a:xfrm>
          <a:custGeom>
            <a:avLst/>
            <a:gdLst>
              <a:gd name="T0" fmla="*/ 0 w 3441"/>
              <a:gd name="T1" fmla="*/ 0 h 3439"/>
              <a:gd name="T2" fmla="*/ 0 w 3441"/>
              <a:gd name="T3" fmla="*/ 0 h 3439"/>
              <a:gd name="T4" fmla="*/ 0 w 3441"/>
              <a:gd name="T5" fmla="*/ 0 h 3439"/>
              <a:gd name="T6" fmla="*/ 0 60000 65536"/>
              <a:gd name="T7" fmla="*/ 0 60000 65536"/>
              <a:gd name="T8" fmla="*/ 0 60000 65536"/>
              <a:gd name="T9" fmla="*/ 0 w 3441"/>
              <a:gd name="T10" fmla="*/ 0 h 3439"/>
              <a:gd name="T11" fmla="*/ 3441 w 3441"/>
              <a:gd name="T12" fmla="*/ 3439 h 34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41" h="3439">
                <a:moveTo>
                  <a:pt x="0" y="3439"/>
                </a:moveTo>
                <a:lnTo>
                  <a:pt x="3440" y="0"/>
                </a:lnTo>
                <a:lnTo>
                  <a:pt x="344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0" name="Freeform 499"/>
          <xdr:cNvSpPr>
            <a:spLocks/>
          </xdr:cNvSpPr>
        </xdr:nvSpPr>
        <xdr:spPr bwMode="auto">
          <a:xfrm>
            <a:off x="193" y="209"/>
            <a:ext cx="12" cy="9"/>
          </a:xfrm>
          <a:custGeom>
            <a:avLst/>
            <a:gdLst>
              <a:gd name="T0" fmla="*/ 0 w 1679"/>
              <a:gd name="T1" fmla="*/ 0 h 1678"/>
              <a:gd name="T2" fmla="*/ 0 w 1679"/>
              <a:gd name="T3" fmla="*/ 0 h 1678"/>
              <a:gd name="T4" fmla="*/ 0 w 1679"/>
              <a:gd name="T5" fmla="*/ 0 h 1678"/>
              <a:gd name="T6" fmla="*/ 0 60000 65536"/>
              <a:gd name="T7" fmla="*/ 0 60000 65536"/>
              <a:gd name="T8" fmla="*/ 0 60000 65536"/>
              <a:gd name="T9" fmla="*/ 0 w 1679"/>
              <a:gd name="T10" fmla="*/ 0 h 1678"/>
              <a:gd name="T11" fmla="*/ 1679 w 1679"/>
              <a:gd name="T12" fmla="*/ 1678 h 167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79" h="1678">
                <a:moveTo>
                  <a:pt x="0" y="1678"/>
                </a:moveTo>
                <a:lnTo>
                  <a:pt x="1678" y="0"/>
                </a:lnTo>
                <a:lnTo>
                  <a:pt x="16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1" name="Freeform 500"/>
          <xdr:cNvSpPr>
            <a:spLocks/>
          </xdr:cNvSpPr>
        </xdr:nvSpPr>
        <xdr:spPr bwMode="auto">
          <a:xfrm>
            <a:off x="234" y="164"/>
            <a:ext cx="26" cy="21"/>
          </a:xfrm>
          <a:custGeom>
            <a:avLst/>
            <a:gdLst>
              <a:gd name="T0" fmla="*/ 0 w 3715"/>
              <a:gd name="T1" fmla="*/ 0 h 3711"/>
              <a:gd name="T2" fmla="*/ 0 w 3715"/>
              <a:gd name="T3" fmla="*/ 0 h 3711"/>
              <a:gd name="T4" fmla="*/ 0 w 3715"/>
              <a:gd name="T5" fmla="*/ 0 h 3711"/>
              <a:gd name="T6" fmla="*/ 0 60000 65536"/>
              <a:gd name="T7" fmla="*/ 0 60000 65536"/>
              <a:gd name="T8" fmla="*/ 0 60000 65536"/>
              <a:gd name="T9" fmla="*/ 0 w 3715"/>
              <a:gd name="T10" fmla="*/ 0 h 3711"/>
              <a:gd name="T11" fmla="*/ 3715 w 3715"/>
              <a:gd name="T12" fmla="*/ 3711 h 37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715" h="3711">
                <a:moveTo>
                  <a:pt x="0" y="3711"/>
                </a:moveTo>
                <a:lnTo>
                  <a:pt x="3714" y="0"/>
                </a:lnTo>
                <a:lnTo>
                  <a:pt x="371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2" name="Freeform 501"/>
          <xdr:cNvSpPr>
            <a:spLocks/>
          </xdr:cNvSpPr>
        </xdr:nvSpPr>
        <xdr:spPr bwMode="auto">
          <a:xfrm>
            <a:off x="205" y="185"/>
            <a:ext cx="29" cy="24"/>
          </a:xfrm>
          <a:custGeom>
            <a:avLst/>
            <a:gdLst>
              <a:gd name="T0" fmla="*/ 0 w 4268"/>
              <a:gd name="T1" fmla="*/ 0 h 4265"/>
              <a:gd name="T2" fmla="*/ 0 w 4268"/>
              <a:gd name="T3" fmla="*/ 0 h 4265"/>
              <a:gd name="T4" fmla="*/ 0 w 4268"/>
              <a:gd name="T5" fmla="*/ 0 h 4265"/>
              <a:gd name="T6" fmla="*/ 0 60000 65536"/>
              <a:gd name="T7" fmla="*/ 0 60000 65536"/>
              <a:gd name="T8" fmla="*/ 0 60000 65536"/>
              <a:gd name="T9" fmla="*/ 0 w 4268"/>
              <a:gd name="T10" fmla="*/ 0 h 4265"/>
              <a:gd name="T11" fmla="*/ 4268 w 4268"/>
              <a:gd name="T12" fmla="*/ 4265 h 426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268" h="4265">
                <a:moveTo>
                  <a:pt x="0" y="4265"/>
                </a:moveTo>
                <a:lnTo>
                  <a:pt x="4267" y="0"/>
                </a:lnTo>
                <a:lnTo>
                  <a:pt x="426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3" name="Freeform 502"/>
          <xdr:cNvSpPr>
            <a:spLocks/>
          </xdr:cNvSpPr>
        </xdr:nvSpPr>
        <xdr:spPr bwMode="auto">
          <a:xfrm>
            <a:off x="198" y="213"/>
            <a:ext cx="7" cy="5"/>
          </a:xfrm>
          <a:custGeom>
            <a:avLst/>
            <a:gdLst>
              <a:gd name="T0" fmla="*/ 0 w 911"/>
              <a:gd name="T1" fmla="*/ 0 h 908"/>
              <a:gd name="T2" fmla="*/ 0 w 911"/>
              <a:gd name="T3" fmla="*/ 0 h 908"/>
              <a:gd name="T4" fmla="*/ 0 w 911"/>
              <a:gd name="T5" fmla="*/ 0 h 908"/>
              <a:gd name="T6" fmla="*/ 0 60000 65536"/>
              <a:gd name="T7" fmla="*/ 0 60000 65536"/>
              <a:gd name="T8" fmla="*/ 0 60000 65536"/>
              <a:gd name="T9" fmla="*/ 0 w 911"/>
              <a:gd name="T10" fmla="*/ 0 h 908"/>
              <a:gd name="T11" fmla="*/ 911 w 911"/>
              <a:gd name="T12" fmla="*/ 908 h 9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11" h="908">
                <a:moveTo>
                  <a:pt x="0" y="908"/>
                </a:moveTo>
                <a:lnTo>
                  <a:pt x="910" y="0"/>
                </a:lnTo>
                <a:lnTo>
                  <a:pt x="9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4" name="Freeform 503"/>
          <xdr:cNvSpPr>
            <a:spLocks/>
          </xdr:cNvSpPr>
        </xdr:nvSpPr>
        <xdr:spPr bwMode="auto">
          <a:xfrm>
            <a:off x="240" y="166"/>
            <a:ext cx="24" cy="19"/>
          </a:xfrm>
          <a:custGeom>
            <a:avLst/>
            <a:gdLst>
              <a:gd name="T0" fmla="*/ 0 w 3341"/>
              <a:gd name="T1" fmla="*/ 0 h 3338"/>
              <a:gd name="T2" fmla="*/ 0 w 3341"/>
              <a:gd name="T3" fmla="*/ 0 h 3338"/>
              <a:gd name="T4" fmla="*/ 0 w 3341"/>
              <a:gd name="T5" fmla="*/ 0 h 3338"/>
              <a:gd name="T6" fmla="*/ 0 60000 65536"/>
              <a:gd name="T7" fmla="*/ 0 60000 65536"/>
              <a:gd name="T8" fmla="*/ 0 60000 65536"/>
              <a:gd name="T9" fmla="*/ 0 w 3341"/>
              <a:gd name="T10" fmla="*/ 0 h 3338"/>
              <a:gd name="T11" fmla="*/ 3341 w 3341"/>
              <a:gd name="T12" fmla="*/ 3338 h 33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41" h="3338">
                <a:moveTo>
                  <a:pt x="0" y="3338"/>
                </a:moveTo>
                <a:lnTo>
                  <a:pt x="3340" y="0"/>
                </a:lnTo>
                <a:lnTo>
                  <a:pt x="334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5" name="Freeform 504"/>
          <xdr:cNvSpPr>
            <a:spLocks/>
          </xdr:cNvSpPr>
        </xdr:nvSpPr>
        <xdr:spPr bwMode="auto">
          <a:xfrm>
            <a:off x="205" y="185"/>
            <a:ext cx="35" cy="28"/>
          </a:xfrm>
          <a:custGeom>
            <a:avLst/>
            <a:gdLst>
              <a:gd name="T0" fmla="*/ 0 w 5095"/>
              <a:gd name="T1" fmla="*/ 0 h 5093"/>
              <a:gd name="T2" fmla="*/ 0 w 5095"/>
              <a:gd name="T3" fmla="*/ 0 h 5093"/>
              <a:gd name="T4" fmla="*/ 0 w 5095"/>
              <a:gd name="T5" fmla="*/ 0 h 5093"/>
              <a:gd name="T6" fmla="*/ 0 60000 65536"/>
              <a:gd name="T7" fmla="*/ 0 60000 65536"/>
              <a:gd name="T8" fmla="*/ 0 60000 65536"/>
              <a:gd name="T9" fmla="*/ 0 w 5095"/>
              <a:gd name="T10" fmla="*/ 0 h 5093"/>
              <a:gd name="T11" fmla="*/ 5095 w 5095"/>
              <a:gd name="T12" fmla="*/ 5093 h 509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95" h="5093">
                <a:moveTo>
                  <a:pt x="0" y="5093"/>
                </a:moveTo>
                <a:lnTo>
                  <a:pt x="5094" y="0"/>
                </a:lnTo>
                <a:lnTo>
                  <a:pt x="509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6" name="Freeform 505"/>
          <xdr:cNvSpPr>
            <a:spLocks/>
          </xdr:cNvSpPr>
        </xdr:nvSpPr>
        <xdr:spPr bwMode="auto">
          <a:xfrm>
            <a:off x="204" y="218"/>
            <a:ext cx="1" cy="1"/>
          </a:xfrm>
          <a:custGeom>
            <a:avLst/>
            <a:gdLst>
              <a:gd name="T0" fmla="*/ 0 w 107"/>
              <a:gd name="T1" fmla="*/ 0 h 105"/>
              <a:gd name="T2" fmla="*/ 0 w 107"/>
              <a:gd name="T3" fmla="*/ 0 h 105"/>
              <a:gd name="T4" fmla="*/ 0 w 107"/>
              <a:gd name="T5" fmla="*/ 0 h 105"/>
              <a:gd name="T6" fmla="*/ 0 60000 65536"/>
              <a:gd name="T7" fmla="*/ 0 60000 65536"/>
              <a:gd name="T8" fmla="*/ 0 60000 65536"/>
              <a:gd name="T9" fmla="*/ 0 w 107"/>
              <a:gd name="T10" fmla="*/ 0 h 105"/>
              <a:gd name="T11" fmla="*/ 107 w 107"/>
              <a:gd name="T12" fmla="*/ 105 h 10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7" h="105">
                <a:moveTo>
                  <a:pt x="0" y="105"/>
                </a:moveTo>
                <a:lnTo>
                  <a:pt x="106" y="0"/>
                </a:lnTo>
                <a:lnTo>
                  <a:pt x="1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7" name="Freeform 506"/>
          <xdr:cNvSpPr>
            <a:spLocks/>
          </xdr:cNvSpPr>
        </xdr:nvSpPr>
        <xdr:spPr bwMode="auto">
          <a:xfrm>
            <a:off x="246" y="169"/>
            <a:ext cx="21" cy="16"/>
          </a:xfrm>
          <a:custGeom>
            <a:avLst/>
            <a:gdLst>
              <a:gd name="T0" fmla="*/ 0 w 2932"/>
              <a:gd name="T1" fmla="*/ 0 h 2929"/>
              <a:gd name="T2" fmla="*/ 0 w 2932"/>
              <a:gd name="T3" fmla="*/ 0 h 2929"/>
              <a:gd name="T4" fmla="*/ 0 w 2932"/>
              <a:gd name="T5" fmla="*/ 0 h 2929"/>
              <a:gd name="T6" fmla="*/ 0 60000 65536"/>
              <a:gd name="T7" fmla="*/ 0 60000 65536"/>
              <a:gd name="T8" fmla="*/ 0 60000 65536"/>
              <a:gd name="T9" fmla="*/ 0 w 2932"/>
              <a:gd name="T10" fmla="*/ 0 h 2929"/>
              <a:gd name="T11" fmla="*/ 2932 w 2932"/>
              <a:gd name="T12" fmla="*/ 2929 h 29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932" h="2929">
                <a:moveTo>
                  <a:pt x="0" y="2929"/>
                </a:moveTo>
                <a:lnTo>
                  <a:pt x="2931" y="0"/>
                </a:lnTo>
                <a:lnTo>
                  <a:pt x="293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8" name="Freeform 507"/>
          <xdr:cNvSpPr>
            <a:spLocks/>
          </xdr:cNvSpPr>
        </xdr:nvSpPr>
        <xdr:spPr bwMode="auto">
          <a:xfrm>
            <a:off x="205" y="185"/>
            <a:ext cx="41" cy="33"/>
          </a:xfrm>
          <a:custGeom>
            <a:avLst/>
            <a:gdLst>
              <a:gd name="T0" fmla="*/ 0 w 5923"/>
              <a:gd name="T1" fmla="*/ 0 h 5920"/>
              <a:gd name="T2" fmla="*/ 0 w 5923"/>
              <a:gd name="T3" fmla="*/ 0 h 5920"/>
              <a:gd name="T4" fmla="*/ 0 w 5923"/>
              <a:gd name="T5" fmla="*/ 0 h 5920"/>
              <a:gd name="T6" fmla="*/ 0 60000 65536"/>
              <a:gd name="T7" fmla="*/ 0 60000 65536"/>
              <a:gd name="T8" fmla="*/ 0 60000 65536"/>
              <a:gd name="T9" fmla="*/ 0 w 5923"/>
              <a:gd name="T10" fmla="*/ 0 h 5920"/>
              <a:gd name="T11" fmla="*/ 5923 w 5923"/>
              <a:gd name="T12" fmla="*/ 5920 h 59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23" h="5920">
                <a:moveTo>
                  <a:pt x="0" y="5920"/>
                </a:moveTo>
                <a:lnTo>
                  <a:pt x="5922" y="0"/>
                </a:lnTo>
                <a:lnTo>
                  <a:pt x="592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999" name="Freeform 508"/>
          <xdr:cNvSpPr>
            <a:spLocks/>
          </xdr:cNvSpPr>
        </xdr:nvSpPr>
        <xdr:spPr bwMode="auto">
          <a:xfrm>
            <a:off x="210" y="171"/>
            <a:ext cx="59" cy="47"/>
          </a:xfrm>
          <a:custGeom>
            <a:avLst/>
            <a:gdLst>
              <a:gd name="T0" fmla="*/ 0 w 8496"/>
              <a:gd name="T1" fmla="*/ 0 h 8491"/>
              <a:gd name="T2" fmla="*/ 0 w 8496"/>
              <a:gd name="T3" fmla="*/ 0 h 8491"/>
              <a:gd name="T4" fmla="*/ 0 w 8496"/>
              <a:gd name="T5" fmla="*/ 0 h 8491"/>
              <a:gd name="T6" fmla="*/ 0 w 8496"/>
              <a:gd name="T7" fmla="*/ 0 h 8491"/>
              <a:gd name="T8" fmla="*/ 0 60000 65536"/>
              <a:gd name="T9" fmla="*/ 0 60000 65536"/>
              <a:gd name="T10" fmla="*/ 0 60000 65536"/>
              <a:gd name="T11" fmla="*/ 0 60000 65536"/>
              <a:gd name="T12" fmla="*/ 0 w 8496"/>
              <a:gd name="T13" fmla="*/ 0 h 8491"/>
              <a:gd name="T14" fmla="*/ 8496 w 8496"/>
              <a:gd name="T15" fmla="*/ 8491 h 849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496" h="8491">
                <a:moveTo>
                  <a:pt x="0" y="8491"/>
                </a:moveTo>
                <a:lnTo>
                  <a:pt x="6012" y="2481"/>
                </a:lnTo>
                <a:lnTo>
                  <a:pt x="8495" y="0"/>
                </a:lnTo>
                <a:lnTo>
                  <a:pt x="84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0" name="Freeform 509"/>
          <xdr:cNvSpPr>
            <a:spLocks/>
          </xdr:cNvSpPr>
        </xdr:nvSpPr>
        <xdr:spPr bwMode="auto">
          <a:xfrm>
            <a:off x="216" y="174"/>
            <a:ext cx="55" cy="44"/>
          </a:xfrm>
          <a:custGeom>
            <a:avLst/>
            <a:gdLst>
              <a:gd name="T0" fmla="*/ 0 w 7939"/>
              <a:gd name="T1" fmla="*/ 0 h 7934"/>
              <a:gd name="T2" fmla="*/ 0 w 7939"/>
              <a:gd name="T3" fmla="*/ 0 h 7934"/>
              <a:gd name="T4" fmla="*/ 0 w 7939"/>
              <a:gd name="T5" fmla="*/ 0 h 7934"/>
              <a:gd name="T6" fmla="*/ 0 w 7939"/>
              <a:gd name="T7" fmla="*/ 0 h 7934"/>
              <a:gd name="T8" fmla="*/ 0 60000 65536"/>
              <a:gd name="T9" fmla="*/ 0 60000 65536"/>
              <a:gd name="T10" fmla="*/ 0 60000 65536"/>
              <a:gd name="T11" fmla="*/ 0 60000 65536"/>
              <a:gd name="T12" fmla="*/ 0 w 7939"/>
              <a:gd name="T13" fmla="*/ 0 h 7934"/>
              <a:gd name="T14" fmla="*/ 7939 w 7939"/>
              <a:gd name="T15" fmla="*/ 7934 h 793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939" h="7934">
                <a:moveTo>
                  <a:pt x="0" y="7934"/>
                </a:moveTo>
                <a:lnTo>
                  <a:pt x="5950" y="1986"/>
                </a:lnTo>
                <a:lnTo>
                  <a:pt x="7938" y="0"/>
                </a:lnTo>
                <a:lnTo>
                  <a:pt x="793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1" name="Freeform 510"/>
          <xdr:cNvSpPr>
            <a:spLocks/>
          </xdr:cNvSpPr>
        </xdr:nvSpPr>
        <xdr:spPr bwMode="auto">
          <a:xfrm>
            <a:off x="223" y="177"/>
            <a:ext cx="50" cy="40"/>
          </a:xfrm>
          <a:custGeom>
            <a:avLst/>
            <a:gdLst>
              <a:gd name="T0" fmla="*/ 0 w 7266"/>
              <a:gd name="T1" fmla="*/ 0 h 7263"/>
              <a:gd name="T2" fmla="*/ 0 w 7266"/>
              <a:gd name="T3" fmla="*/ 0 h 7263"/>
              <a:gd name="T4" fmla="*/ 0 w 7266"/>
              <a:gd name="T5" fmla="*/ 0 h 7263"/>
              <a:gd name="T6" fmla="*/ 0 w 7266"/>
              <a:gd name="T7" fmla="*/ 0 h 7263"/>
              <a:gd name="T8" fmla="*/ 0 60000 65536"/>
              <a:gd name="T9" fmla="*/ 0 60000 65536"/>
              <a:gd name="T10" fmla="*/ 0 60000 65536"/>
              <a:gd name="T11" fmla="*/ 0 60000 65536"/>
              <a:gd name="T12" fmla="*/ 0 w 7266"/>
              <a:gd name="T13" fmla="*/ 0 h 7263"/>
              <a:gd name="T14" fmla="*/ 7266 w 7266"/>
              <a:gd name="T15" fmla="*/ 7263 h 726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66" h="7263">
                <a:moveTo>
                  <a:pt x="0" y="7263"/>
                </a:moveTo>
                <a:lnTo>
                  <a:pt x="5829" y="1435"/>
                </a:lnTo>
                <a:lnTo>
                  <a:pt x="7265" y="0"/>
                </a:lnTo>
                <a:lnTo>
                  <a:pt x="72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2" name="Freeform 511"/>
          <xdr:cNvSpPr>
            <a:spLocks/>
          </xdr:cNvSpPr>
        </xdr:nvSpPr>
        <xdr:spPr bwMode="auto">
          <a:xfrm>
            <a:off x="230" y="180"/>
            <a:ext cx="45" cy="36"/>
          </a:xfrm>
          <a:custGeom>
            <a:avLst/>
            <a:gdLst>
              <a:gd name="T0" fmla="*/ 0 w 6446"/>
              <a:gd name="T1" fmla="*/ 0 h 6442"/>
              <a:gd name="T2" fmla="*/ 0 w 6446"/>
              <a:gd name="T3" fmla="*/ 0 h 6442"/>
              <a:gd name="T4" fmla="*/ 0 w 6446"/>
              <a:gd name="T5" fmla="*/ 0 h 6442"/>
              <a:gd name="T6" fmla="*/ 0 w 6446"/>
              <a:gd name="T7" fmla="*/ 0 h 6442"/>
              <a:gd name="T8" fmla="*/ 0 60000 65536"/>
              <a:gd name="T9" fmla="*/ 0 60000 65536"/>
              <a:gd name="T10" fmla="*/ 0 60000 65536"/>
              <a:gd name="T11" fmla="*/ 0 60000 65536"/>
              <a:gd name="T12" fmla="*/ 0 w 6446"/>
              <a:gd name="T13" fmla="*/ 0 h 6442"/>
              <a:gd name="T14" fmla="*/ 6446 w 6446"/>
              <a:gd name="T15" fmla="*/ 6442 h 644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446" h="6442">
                <a:moveTo>
                  <a:pt x="0" y="6442"/>
                </a:moveTo>
                <a:lnTo>
                  <a:pt x="5636" y="808"/>
                </a:lnTo>
                <a:lnTo>
                  <a:pt x="6445" y="0"/>
                </a:lnTo>
                <a:lnTo>
                  <a:pt x="644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3" name="Freeform 512"/>
          <xdr:cNvSpPr>
            <a:spLocks/>
          </xdr:cNvSpPr>
        </xdr:nvSpPr>
        <xdr:spPr bwMode="auto">
          <a:xfrm>
            <a:off x="238" y="185"/>
            <a:ext cx="37" cy="30"/>
          </a:xfrm>
          <a:custGeom>
            <a:avLst/>
            <a:gdLst>
              <a:gd name="T0" fmla="*/ 0 w 5406"/>
              <a:gd name="T1" fmla="*/ 0 h 5402"/>
              <a:gd name="T2" fmla="*/ 0 w 5406"/>
              <a:gd name="T3" fmla="*/ 0 h 5402"/>
              <a:gd name="T4" fmla="*/ 0 w 5406"/>
              <a:gd name="T5" fmla="*/ 0 h 5402"/>
              <a:gd name="T6" fmla="*/ 0 w 5406"/>
              <a:gd name="T7" fmla="*/ 0 h 5402"/>
              <a:gd name="T8" fmla="*/ 0 60000 65536"/>
              <a:gd name="T9" fmla="*/ 0 60000 65536"/>
              <a:gd name="T10" fmla="*/ 0 60000 65536"/>
              <a:gd name="T11" fmla="*/ 0 60000 65536"/>
              <a:gd name="T12" fmla="*/ 0 w 5406"/>
              <a:gd name="T13" fmla="*/ 0 h 5402"/>
              <a:gd name="T14" fmla="*/ 5406 w 5406"/>
              <a:gd name="T15" fmla="*/ 5402 h 540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406" h="5402">
                <a:moveTo>
                  <a:pt x="0" y="5402"/>
                </a:moveTo>
                <a:lnTo>
                  <a:pt x="5332" y="72"/>
                </a:lnTo>
                <a:lnTo>
                  <a:pt x="5405" y="0"/>
                </a:lnTo>
                <a:lnTo>
                  <a:pt x="540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4" name="Freeform 513"/>
          <xdr:cNvSpPr>
            <a:spLocks/>
          </xdr:cNvSpPr>
        </xdr:nvSpPr>
        <xdr:spPr bwMode="auto">
          <a:xfrm>
            <a:off x="247" y="190"/>
            <a:ext cx="28" cy="22"/>
          </a:xfrm>
          <a:custGeom>
            <a:avLst/>
            <a:gdLst>
              <a:gd name="T0" fmla="*/ 0 w 3980"/>
              <a:gd name="T1" fmla="*/ 0 h 3977"/>
              <a:gd name="T2" fmla="*/ 0 w 3980"/>
              <a:gd name="T3" fmla="*/ 0 h 3977"/>
              <a:gd name="T4" fmla="*/ 0 w 3980"/>
              <a:gd name="T5" fmla="*/ 0 h 3977"/>
              <a:gd name="T6" fmla="*/ 0 60000 65536"/>
              <a:gd name="T7" fmla="*/ 0 60000 65536"/>
              <a:gd name="T8" fmla="*/ 0 60000 65536"/>
              <a:gd name="T9" fmla="*/ 0 w 3980"/>
              <a:gd name="T10" fmla="*/ 0 h 3977"/>
              <a:gd name="T11" fmla="*/ 3980 w 3980"/>
              <a:gd name="T12" fmla="*/ 3977 h 39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80" h="3977">
                <a:moveTo>
                  <a:pt x="0" y="3977"/>
                </a:moveTo>
                <a:lnTo>
                  <a:pt x="3979" y="0"/>
                </a:lnTo>
                <a:lnTo>
                  <a:pt x="398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005" name="Freeform 514"/>
          <xdr:cNvSpPr>
            <a:spLocks/>
          </xdr:cNvSpPr>
        </xdr:nvSpPr>
        <xdr:spPr bwMode="auto">
          <a:xfrm>
            <a:off x="261" y="199"/>
            <a:ext cx="8" cy="6"/>
          </a:xfrm>
          <a:custGeom>
            <a:avLst/>
            <a:gdLst>
              <a:gd name="T0" fmla="*/ 0 w 1180"/>
              <a:gd name="T1" fmla="*/ 0 h 1177"/>
              <a:gd name="T2" fmla="*/ 0 w 1180"/>
              <a:gd name="T3" fmla="*/ 0 h 1177"/>
              <a:gd name="T4" fmla="*/ 0 w 1180"/>
              <a:gd name="T5" fmla="*/ 0 h 1177"/>
              <a:gd name="T6" fmla="*/ 0 60000 65536"/>
              <a:gd name="T7" fmla="*/ 0 60000 65536"/>
              <a:gd name="T8" fmla="*/ 0 60000 65536"/>
              <a:gd name="T9" fmla="*/ 0 w 1180"/>
              <a:gd name="T10" fmla="*/ 0 h 1177"/>
              <a:gd name="T11" fmla="*/ 1180 w 1180"/>
              <a:gd name="T12" fmla="*/ 1177 h 11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80" h="1177">
                <a:moveTo>
                  <a:pt x="0" y="1177"/>
                </a:moveTo>
                <a:lnTo>
                  <a:pt x="1179" y="0"/>
                </a:lnTo>
                <a:lnTo>
                  <a:pt x="118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5" name="Text Box 515"/>
          <xdr:cNvSpPr txBox="1">
            <a:spLocks noChangeArrowheads="1"/>
          </xdr:cNvSpPr>
        </xdr:nvSpPr>
        <xdr:spPr bwMode="auto">
          <a:xfrm>
            <a:off x="231" y="217"/>
            <a:ext cx="1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516" name="Text Box 516"/>
          <xdr:cNvSpPr txBox="1">
            <a:spLocks noChangeArrowheads="1"/>
          </xdr:cNvSpPr>
        </xdr:nvSpPr>
        <xdr:spPr bwMode="auto">
          <a:xfrm>
            <a:off x="280" y="158"/>
            <a:ext cx="11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</xdr:grpSp>
    <xdr:clientData/>
  </xdr:twoCellAnchor>
  <xdr:twoCellAnchor>
    <xdr:from>
      <xdr:col>2</xdr:col>
      <xdr:colOff>542925</xdr:colOff>
      <xdr:row>34</xdr:row>
      <xdr:rowOff>285750</xdr:rowOff>
    </xdr:from>
    <xdr:to>
      <xdr:col>2</xdr:col>
      <xdr:colOff>1438275</xdr:colOff>
      <xdr:row>36</xdr:row>
      <xdr:rowOff>438150</xdr:rowOff>
    </xdr:to>
    <xdr:grpSp>
      <xdr:nvGrpSpPr>
        <xdr:cNvPr id="29156" name="Group 517"/>
        <xdr:cNvGrpSpPr>
          <a:grpSpLocks/>
        </xdr:cNvGrpSpPr>
      </xdr:nvGrpSpPr>
      <xdr:grpSpPr bwMode="auto">
        <a:xfrm>
          <a:off x="1790700" y="11344275"/>
          <a:ext cx="895350" cy="942975"/>
          <a:chOff x="115" y="232"/>
          <a:chExt cx="186" cy="89"/>
        </a:xfrm>
      </xdr:grpSpPr>
      <xdr:sp macro="" textlink="">
        <xdr:nvSpPr>
          <xdr:cNvPr id="518" name="Text Box 518"/>
          <xdr:cNvSpPr txBox="1">
            <a:spLocks noChangeArrowheads="1"/>
          </xdr:cNvSpPr>
        </xdr:nvSpPr>
        <xdr:spPr bwMode="auto">
          <a:xfrm>
            <a:off x="192" y="232"/>
            <a:ext cx="18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29848" name="Freeform 519"/>
          <xdr:cNvSpPr>
            <a:spLocks/>
          </xdr:cNvSpPr>
        </xdr:nvSpPr>
        <xdr:spPr bwMode="auto">
          <a:xfrm>
            <a:off x="140" y="259"/>
            <a:ext cx="122" cy="58"/>
          </a:xfrm>
          <a:custGeom>
            <a:avLst/>
            <a:gdLst>
              <a:gd name="T0" fmla="*/ 0 w 17881"/>
              <a:gd name="T1" fmla="*/ 0 h 10669"/>
              <a:gd name="T2" fmla="*/ 0 w 17881"/>
              <a:gd name="T3" fmla="*/ 0 h 10669"/>
              <a:gd name="T4" fmla="*/ 0 w 17881"/>
              <a:gd name="T5" fmla="*/ 0 h 10669"/>
              <a:gd name="T6" fmla="*/ 0 w 17881"/>
              <a:gd name="T7" fmla="*/ 0 h 10669"/>
              <a:gd name="T8" fmla="*/ 0 w 17881"/>
              <a:gd name="T9" fmla="*/ 0 h 10669"/>
              <a:gd name="T10" fmla="*/ 0 w 17881"/>
              <a:gd name="T11" fmla="*/ 0 h 10669"/>
              <a:gd name="T12" fmla="*/ 0 w 17881"/>
              <a:gd name="T13" fmla="*/ 0 h 10669"/>
              <a:gd name="T14" fmla="*/ 0 w 17881"/>
              <a:gd name="T15" fmla="*/ 0 h 10669"/>
              <a:gd name="T16" fmla="*/ 0 w 17881"/>
              <a:gd name="T17" fmla="*/ 0 h 10669"/>
              <a:gd name="T18" fmla="*/ 0 w 17881"/>
              <a:gd name="T19" fmla="*/ 0 h 10669"/>
              <a:gd name="T20" fmla="*/ 0 w 17881"/>
              <a:gd name="T21" fmla="*/ 0 h 10669"/>
              <a:gd name="T22" fmla="*/ 0 w 17881"/>
              <a:gd name="T23" fmla="*/ 0 h 10669"/>
              <a:gd name="T24" fmla="*/ 0 w 17881"/>
              <a:gd name="T25" fmla="*/ 0 h 10669"/>
              <a:gd name="T26" fmla="*/ 0 w 17881"/>
              <a:gd name="T27" fmla="*/ 0 h 10669"/>
              <a:gd name="T28" fmla="*/ 0 w 17881"/>
              <a:gd name="T29" fmla="*/ 0 h 10669"/>
              <a:gd name="T30" fmla="*/ 0 w 17881"/>
              <a:gd name="T31" fmla="*/ 0 h 1066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7881"/>
              <a:gd name="T49" fmla="*/ 0 h 10669"/>
              <a:gd name="T50" fmla="*/ 17881 w 17881"/>
              <a:gd name="T51" fmla="*/ 10669 h 1066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7881" h="10669">
                <a:moveTo>
                  <a:pt x="0" y="0"/>
                </a:moveTo>
                <a:lnTo>
                  <a:pt x="112" y="1194"/>
                </a:lnTo>
                <a:lnTo>
                  <a:pt x="448" y="2374"/>
                </a:lnTo>
                <a:lnTo>
                  <a:pt x="1003" y="3523"/>
                </a:lnTo>
                <a:lnTo>
                  <a:pt x="1771" y="4629"/>
                </a:lnTo>
                <a:lnTo>
                  <a:pt x="2740" y="5676"/>
                </a:lnTo>
                <a:lnTo>
                  <a:pt x="3900" y="6651"/>
                </a:lnTo>
                <a:lnTo>
                  <a:pt x="5237" y="7544"/>
                </a:lnTo>
                <a:lnTo>
                  <a:pt x="6732" y="8342"/>
                </a:lnTo>
                <a:lnTo>
                  <a:pt x="8367" y="9034"/>
                </a:lnTo>
                <a:lnTo>
                  <a:pt x="10123" y="9612"/>
                </a:lnTo>
                <a:lnTo>
                  <a:pt x="11975" y="10070"/>
                </a:lnTo>
                <a:lnTo>
                  <a:pt x="13902" y="10402"/>
                </a:lnTo>
                <a:lnTo>
                  <a:pt x="15879" y="10602"/>
                </a:lnTo>
                <a:lnTo>
                  <a:pt x="17880" y="10669"/>
                </a:lnTo>
                <a:lnTo>
                  <a:pt x="17881" y="10669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49" name="Freeform 520"/>
          <xdr:cNvSpPr>
            <a:spLocks/>
          </xdr:cNvSpPr>
        </xdr:nvSpPr>
        <xdr:spPr bwMode="auto">
          <a:xfrm>
            <a:off x="115" y="259"/>
            <a:ext cx="14" cy="1"/>
          </a:xfrm>
          <a:custGeom>
            <a:avLst/>
            <a:gdLst>
              <a:gd name="T0" fmla="*/ 0 w 2111"/>
              <a:gd name="T1" fmla="*/ 0 h 1"/>
              <a:gd name="T2" fmla="*/ 0 w 2111"/>
              <a:gd name="T3" fmla="*/ 0 h 1"/>
              <a:gd name="T4" fmla="*/ 0 w 2111"/>
              <a:gd name="T5" fmla="*/ 0 h 1"/>
              <a:gd name="T6" fmla="*/ 0 60000 65536"/>
              <a:gd name="T7" fmla="*/ 0 60000 65536"/>
              <a:gd name="T8" fmla="*/ 0 60000 65536"/>
              <a:gd name="T9" fmla="*/ 0 w 2111"/>
              <a:gd name="T10" fmla="*/ 0 h 1"/>
              <a:gd name="T11" fmla="*/ 2111 w 21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11" h="1">
                <a:moveTo>
                  <a:pt x="0" y="0"/>
                </a:moveTo>
                <a:lnTo>
                  <a:pt x="2110" y="0"/>
                </a:lnTo>
                <a:lnTo>
                  <a:pt x="211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0" name="Line 521"/>
          <xdr:cNvSpPr>
            <a:spLocks noChangeShapeType="1"/>
          </xdr:cNvSpPr>
        </xdr:nvSpPr>
        <xdr:spPr bwMode="auto">
          <a:xfrm>
            <a:off x="138" y="259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51" name="Freeform 522"/>
          <xdr:cNvSpPr>
            <a:spLocks/>
          </xdr:cNvSpPr>
        </xdr:nvSpPr>
        <xdr:spPr bwMode="auto">
          <a:xfrm>
            <a:off x="146" y="259"/>
            <a:ext cx="17" cy="1"/>
          </a:xfrm>
          <a:custGeom>
            <a:avLst/>
            <a:gdLst>
              <a:gd name="T0" fmla="*/ 0 w 2478"/>
              <a:gd name="T1" fmla="*/ 0 h 1"/>
              <a:gd name="T2" fmla="*/ 0 w 2478"/>
              <a:gd name="T3" fmla="*/ 0 h 1"/>
              <a:gd name="T4" fmla="*/ 0 w 2478"/>
              <a:gd name="T5" fmla="*/ 0 h 1"/>
              <a:gd name="T6" fmla="*/ 0 60000 65536"/>
              <a:gd name="T7" fmla="*/ 0 60000 65536"/>
              <a:gd name="T8" fmla="*/ 0 60000 65536"/>
              <a:gd name="T9" fmla="*/ 0 w 2478"/>
              <a:gd name="T10" fmla="*/ 0 h 1"/>
              <a:gd name="T11" fmla="*/ 2478 w 247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78" h="1">
                <a:moveTo>
                  <a:pt x="0" y="0"/>
                </a:moveTo>
                <a:lnTo>
                  <a:pt x="2477" y="0"/>
                </a:lnTo>
                <a:lnTo>
                  <a:pt x="247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2" name="Line 523"/>
          <xdr:cNvSpPr>
            <a:spLocks noChangeShapeType="1"/>
          </xdr:cNvSpPr>
        </xdr:nvSpPr>
        <xdr:spPr bwMode="auto">
          <a:xfrm>
            <a:off x="171" y="259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53" name="Freeform 524"/>
          <xdr:cNvSpPr>
            <a:spLocks/>
          </xdr:cNvSpPr>
        </xdr:nvSpPr>
        <xdr:spPr bwMode="auto">
          <a:xfrm>
            <a:off x="180" y="259"/>
            <a:ext cx="17" cy="1"/>
          </a:xfrm>
          <a:custGeom>
            <a:avLst/>
            <a:gdLst>
              <a:gd name="T0" fmla="*/ 0 w 2479"/>
              <a:gd name="T1" fmla="*/ 0 h 1"/>
              <a:gd name="T2" fmla="*/ 0 w 2479"/>
              <a:gd name="T3" fmla="*/ 0 h 1"/>
              <a:gd name="T4" fmla="*/ 0 w 2479"/>
              <a:gd name="T5" fmla="*/ 0 h 1"/>
              <a:gd name="T6" fmla="*/ 0 60000 65536"/>
              <a:gd name="T7" fmla="*/ 0 60000 65536"/>
              <a:gd name="T8" fmla="*/ 0 60000 65536"/>
              <a:gd name="T9" fmla="*/ 0 w 2479"/>
              <a:gd name="T10" fmla="*/ 0 h 1"/>
              <a:gd name="T11" fmla="*/ 2479 w 247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79" h="1">
                <a:moveTo>
                  <a:pt x="0" y="0"/>
                </a:moveTo>
                <a:lnTo>
                  <a:pt x="2478" y="0"/>
                </a:lnTo>
                <a:lnTo>
                  <a:pt x="247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4" name="Line 525"/>
          <xdr:cNvSpPr>
            <a:spLocks noChangeShapeType="1"/>
          </xdr:cNvSpPr>
        </xdr:nvSpPr>
        <xdr:spPr bwMode="auto">
          <a:xfrm>
            <a:off x="205" y="259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55" name="Freeform 526"/>
          <xdr:cNvSpPr>
            <a:spLocks/>
          </xdr:cNvSpPr>
        </xdr:nvSpPr>
        <xdr:spPr bwMode="auto">
          <a:xfrm>
            <a:off x="214" y="259"/>
            <a:ext cx="16" cy="1"/>
          </a:xfrm>
          <a:custGeom>
            <a:avLst/>
            <a:gdLst>
              <a:gd name="T0" fmla="*/ 0 w 2478"/>
              <a:gd name="T1" fmla="*/ 0 h 1"/>
              <a:gd name="T2" fmla="*/ 0 w 2478"/>
              <a:gd name="T3" fmla="*/ 0 h 1"/>
              <a:gd name="T4" fmla="*/ 0 w 2478"/>
              <a:gd name="T5" fmla="*/ 0 h 1"/>
              <a:gd name="T6" fmla="*/ 0 60000 65536"/>
              <a:gd name="T7" fmla="*/ 0 60000 65536"/>
              <a:gd name="T8" fmla="*/ 0 60000 65536"/>
              <a:gd name="T9" fmla="*/ 0 w 2478"/>
              <a:gd name="T10" fmla="*/ 0 h 1"/>
              <a:gd name="T11" fmla="*/ 2478 w 247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78" h="1">
                <a:moveTo>
                  <a:pt x="0" y="0"/>
                </a:moveTo>
                <a:lnTo>
                  <a:pt x="2477" y="0"/>
                </a:lnTo>
                <a:lnTo>
                  <a:pt x="247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6" name="Line 527"/>
          <xdr:cNvSpPr>
            <a:spLocks noChangeShapeType="1"/>
          </xdr:cNvSpPr>
        </xdr:nvSpPr>
        <xdr:spPr bwMode="auto">
          <a:xfrm>
            <a:off x="239" y="259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57" name="Freeform 528"/>
          <xdr:cNvSpPr>
            <a:spLocks/>
          </xdr:cNvSpPr>
        </xdr:nvSpPr>
        <xdr:spPr bwMode="auto">
          <a:xfrm>
            <a:off x="247" y="259"/>
            <a:ext cx="15" cy="1"/>
          </a:xfrm>
          <a:custGeom>
            <a:avLst/>
            <a:gdLst>
              <a:gd name="T0" fmla="*/ 0 w 2111"/>
              <a:gd name="T1" fmla="*/ 0 h 1"/>
              <a:gd name="T2" fmla="*/ 0 w 2111"/>
              <a:gd name="T3" fmla="*/ 0 h 1"/>
              <a:gd name="T4" fmla="*/ 0 w 2111"/>
              <a:gd name="T5" fmla="*/ 0 h 1"/>
              <a:gd name="T6" fmla="*/ 0 60000 65536"/>
              <a:gd name="T7" fmla="*/ 0 60000 65536"/>
              <a:gd name="T8" fmla="*/ 0 60000 65536"/>
              <a:gd name="T9" fmla="*/ 0 w 2111"/>
              <a:gd name="T10" fmla="*/ 0 h 1"/>
              <a:gd name="T11" fmla="*/ 2111 w 21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11" h="1">
                <a:moveTo>
                  <a:pt x="0" y="0"/>
                </a:moveTo>
                <a:lnTo>
                  <a:pt x="2110" y="0"/>
                </a:lnTo>
                <a:lnTo>
                  <a:pt x="211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8" name="Freeform 529"/>
          <xdr:cNvSpPr>
            <a:spLocks/>
          </xdr:cNvSpPr>
        </xdr:nvSpPr>
        <xdr:spPr bwMode="auto">
          <a:xfrm>
            <a:off x="262" y="310"/>
            <a:ext cx="1" cy="11"/>
          </a:xfrm>
          <a:custGeom>
            <a:avLst/>
            <a:gdLst>
              <a:gd name="T0" fmla="*/ 0 w 1"/>
              <a:gd name="T1" fmla="*/ 0 h 2049"/>
              <a:gd name="T2" fmla="*/ 0 w 1"/>
              <a:gd name="T3" fmla="*/ 0 h 2049"/>
              <a:gd name="T4" fmla="*/ 1 w 1"/>
              <a:gd name="T5" fmla="*/ 0 h 2049"/>
              <a:gd name="T6" fmla="*/ 0 60000 65536"/>
              <a:gd name="T7" fmla="*/ 0 60000 65536"/>
              <a:gd name="T8" fmla="*/ 0 60000 65536"/>
              <a:gd name="T9" fmla="*/ 0 w 1"/>
              <a:gd name="T10" fmla="*/ 0 h 2049"/>
              <a:gd name="T11" fmla="*/ 1 w 1"/>
              <a:gd name="T12" fmla="*/ 2049 h 20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049">
                <a:moveTo>
                  <a:pt x="0" y="204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59" name="Line 530"/>
          <xdr:cNvSpPr>
            <a:spLocks noChangeShapeType="1"/>
          </xdr:cNvSpPr>
        </xdr:nvSpPr>
        <xdr:spPr bwMode="auto">
          <a:xfrm>
            <a:off x="262" y="30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60" name="Freeform 531"/>
          <xdr:cNvSpPr>
            <a:spLocks/>
          </xdr:cNvSpPr>
        </xdr:nvSpPr>
        <xdr:spPr bwMode="auto">
          <a:xfrm>
            <a:off x="262" y="284"/>
            <a:ext cx="1" cy="13"/>
          </a:xfrm>
          <a:custGeom>
            <a:avLst/>
            <a:gdLst>
              <a:gd name="T0" fmla="*/ 0 w 1"/>
              <a:gd name="T1" fmla="*/ 0 h 2485"/>
              <a:gd name="T2" fmla="*/ 0 w 1"/>
              <a:gd name="T3" fmla="*/ 0 h 2485"/>
              <a:gd name="T4" fmla="*/ 1 w 1"/>
              <a:gd name="T5" fmla="*/ 0 h 2485"/>
              <a:gd name="T6" fmla="*/ 0 60000 65536"/>
              <a:gd name="T7" fmla="*/ 0 60000 65536"/>
              <a:gd name="T8" fmla="*/ 0 60000 65536"/>
              <a:gd name="T9" fmla="*/ 0 w 1"/>
              <a:gd name="T10" fmla="*/ 0 h 2485"/>
              <a:gd name="T11" fmla="*/ 1 w 1"/>
              <a:gd name="T12" fmla="*/ 2485 h 24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485">
                <a:moveTo>
                  <a:pt x="0" y="24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1" name="Line 532"/>
          <xdr:cNvSpPr>
            <a:spLocks noChangeShapeType="1"/>
          </xdr:cNvSpPr>
        </xdr:nvSpPr>
        <xdr:spPr bwMode="auto">
          <a:xfrm>
            <a:off x="262" y="27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62" name="Freeform 533"/>
          <xdr:cNvSpPr>
            <a:spLocks/>
          </xdr:cNvSpPr>
        </xdr:nvSpPr>
        <xdr:spPr bwMode="auto">
          <a:xfrm>
            <a:off x="262" y="259"/>
            <a:ext cx="1" cy="11"/>
          </a:xfrm>
          <a:custGeom>
            <a:avLst/>
            <a:gdLst>
              <a:gd name="T0" fmla="*/ 0 w 1"/>
              <a:gd name="T1" fmla="*/ 0 h 2048"/>
              <a:gd name="T2" fmla="*/ 0 w 1"/>
              <a:gd name="T3" fmla="*/ 0 h 2048"/>
              <a:gd name="T4" fmla="*/ 1 w 1"/>
              <a:gd name="T5" fmla="*/ 0 h 2048"/>
              <a:gd name="T6" fmla="*/ 0 60000 65536"/>
              <a:gd name="T7" fmla="*/ 0 60000 65536"/>
              <a:gd name="T8" fmla="*/ 0 60000 65536"/>
              <a:gd name="T9" fmla="*/ 0 w 1"/>
              <a:gd name="T10" fmla="*/ 0 h 2048"/>
              <a:gd name="T11" fmla="*/ 1 w 1"/>
              <a:gd name="T12" fmla="*/ 2048 h 204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048">
                <a:moveTo>
                  <a:pt x="0" y="2048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3" name="Freeform 534"/>
          <xdr:cNvSpPr>
            <a:spLocks/>
          </xdr:cNvSpPr>
        </xdr:nvSpPr>
        <xdr:spPr bwMode="auto">
          <a:xfrm>
            <a:off x="140" y="259"/>
            <a:ext cx="1" cy="58"/>
          </a:xfrm>
          <a:custGeom>
            <a:avLst/>
            <a:gdLst>
              <a:gd name="T0" fmla="*/ 0 w 1"/>
              <a:gd name="T1" fmla="*/ 0 h 10669"/>
              <a:gd name="T2" fmla="*/ 0 w 1"/>
              <a:gd name="T3" fmla="*/ 0 h 10669"/>
              <a:gd name="T4" fmla="*/ 1 w 1"/>
              <a:gd name="T5" fmla="*/ 0 h 10669"/>
              <a:gd name="T6" fmla="*/ 0 60000 65536"/>
              <a:gd name="T7" fmla="*/ 0 60000 65536"/>
              <a:gd name="T8" fmla="*/ 0 60000 65536"/>
              <a:gd name="T9" fmla="*/ 0 w 1"/>
              <a:gd name="T10" fmla="*/ 0 h 10669"/>
              <a:gd name="T11" fmla="*/ 1 w 1"/>
              <a:gd name="T12" fmla="*/ 10669 h 1066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0669">
                <a:moveTo>
                  <a:pt x="0" y="0"/>
                </a:moveTo>
                <a:lnTo>
                  <a:pt x="0" y="10669"/>
                </a:lnTo>
                <a:lnTo>
                  <a:pt x="1" y="10669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4" name="Freeform 535"/>
          <xdr:cNvSpPr>
            <a:spLocks/>
          </xdr:cNvSpPr>
        </xdr:nvSpPr>
        <xdr:spPr bwMode="auto">
          <a:xfrm>
            <a:off x="140" y="317"/>
            <a:ext cx="122" cy="1"/>
          </a:xfrm>
          <a:custGeom>
            <a:avLst/>
            <a:gdLst>
              <a:gd name="T0" fmla="*/ 0 w 17880"/>
              <a:gd name="T1" fmla="*/ 0 h 1"/>
              <a:gd name="T2" fmla="*/ 0 w 17880"/>
              <a:gd name="T3" fmla="*/ 0 h 1"/>
              <a:gd name="T4" fmla="*/ 0 w 17880"/>
              <a:gd name="T5" fmla="*/ 0 h 1"/>
              <a:gd name="T6" fmla="*/ 0 60000 65536"/>
              <a:gd name="T7" fmla="*/ 0 60000 65536"/>
              <a:gd name="T8" fmla="*/ 0 60000 65536"/>
              <a:gd name="T9" fmla="*/ 0 w 17880"/>
              <a:gd name="T10" fmla="*/ 0 h 1"/>
              <a:gd name="T11" fmla="*/ 17880 w 1788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880" h="1">
                <a:moveTo>
                  <a:pt x="17880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5" name="Freeform 536"/>
          <xdr:cNvSpPr>
            <a:spLocks/>
          </xdr:cNvSpPr>
        </xdr:nvSpPr>
        <xdr:spPr bwMode="auto">
          <a:xfrm>
            <a:off x="140" y="262"/>
            <a:ext cx="1" cy="1"/>
          </a:xfrm>
          <a:custGeom>
            <a:avLst/>
            <a:gdLst>
              <a:gd name="T0" fmla="*/ 0 w 26"/>
              <a:gd name="T1" fmla="*/ 0 h 25"/>
              <a:gd name="T2" fmla="*/ 0 w 26"/>
              <a:gd name="T3" fmla="*/ 0 h 25"/>
              <a:gd name="T4" fmla="*/ 0 w 26"/>
              <a:gd name="T5" fmla="*/ 0 h 25"/>
              <a:gd name="T6" fmla="*/ 0 60000 65536"/>
              <a:gd name="T7" fmla="*/ 0 60000 65536"/>
              <a:gd name="T8" fmla="*/ 0 60000 65536"/>
              <a:gd name="T9" fmla="*/ 0 w 26"/>
              <a:gd name="T10" fmla="*/ 0 h 25"/>
              <a:gd name="T11" fmla="*/ 26 w 26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" h="25">
                <a:moveTo>
                  <a:pt x="0" y="25"/>
                </a:moveTo>
                <a:lnTo>
                  <a:pt x="25" y="0"/>
                </a:lnTo>
                <a:lnTo>
                  <a:pt x="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6" name="Freeform 537"/>
          <xdr:cNvSpPr>
            <a:spLocks/>
          </xdr:cNvSpPr>
        </xdr:nvSpPr>
        <xdr:spPr bwMode="auto">
          <a:xfrm>
            <a:off x="140" y="269"/>
            <a:ext cx="2" cy="1"/>
          </a:xfrm>
          <a:custGeom>
            <a:avLst/>
            <a:gdLst>
              <a:gd name="T0" fmla="*/ 0 w 256"/>
              <a:gd name="T1" fmla="*/ 0 h 257"/>
              <a:gd name="T2" fmla="*/ 0 w 256"/>
              <a:gd name="T3" fmla="*/ 0 h 257"/>
              <a:gd name="T4" fmla="*/ 0 w 256"/>
              <a:gd name="T5" fmla="*/ 0 h 257"/>
              <a:gd name="T6" fmla="*/ 0 60000 65536"/>
              <a:gd name="T7" fmla="*/ 0 60000 65536"/>
              <a:gd name="T8" fmla="*/ 0 60000 65536"/>
              <a:gd name="T9" fmla="*/ 0 w 256"/>
              <a:gd name="T10" fmla="*/ 0 h 257"/>
              <a:gd name="T11" fmla="*/ 256 w 256"/>
              <a:gd name="T12" fmla="*/ 257 h 2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6" h="257">
                <a:moveTo>
                  <a:pt x="0" y="257"/>
                </a:moveTo>
                <a:lnTo>
                  <a:pt x="255" y="0"/>
                </a:lnTo>
                <a:lnTo>
                  <a:pt x="2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7" name="Freeform 538"/>
          <xdr:cNvSpPr>
            <a:spLocks/>
          </xdr:cNvSpPr>
        </xdr:nvSpPr>
        <xdr:spPr bwMode="auto">
          <a:xfrm>
            <a:off x="140" y="275"/>
            <a:ext cx="5" cy="3"/>
          </a:xfrm>
          <a:custGeom>
            <a:avLst/>
            <a:gdLst>
              <a:gd name="T0" fmla="*/ 0 w 656"/>
              <a:gd name="T1" fmla="*/ 0 h 657"/>
              <a:gd name="T2" fmla="*/ 0 w 656"/>
              <a:gd name="T3" fmla="*/ 0 h 657"/>
              <a:gd name="T4" fmla="*/ 0 w 656"/>
              <a:gd name="T5" fmla="*/ 0 h 657"/>
              <a:gd name="T6" fmla="*/ 0 60000 65536"/>
              <a:gd name="T7" fmla="*/ 0 60000 65536"/>
              <a:gd name="T8" fmla="*/ 0 60000 65536"/>
              <a:gd name="T9" fmla="*/ 0 w 656"/>
              <a:gd name="T10" fmla="*/ 0 h 657"/>
              <a:gd name="T11" fmla="*/ 656 w 656"/>
              <a:gd name="T12" fmla="*/ 657 h 6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56" h="657">
                <a:moveTo>
                  <a:pt x="0" y="657"/>
                </a:moveTo>
                <a:lnTo>
                  <a:pt x="655" y="0"/>
                </a:lnTo>
                <a:lnTo>
                  <a:pt x="6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8" name="Freeform 539"/>
          <xdr:cNvSpPr>
            <a:spLocks/>
          </xdr:cNvSpPr>
        </xdr:nvSpPr>
        <xdr:spPr bwMode="auto">
          <a:xfrm>
            <a:off x="140" y="280"/>
            <a:ext cx="8" cy="6"/>
          </a:xfrm>
          <a:custGeom>
            <a:avLst/>
            <a:gdLst>
              <a:gd name="T0" fmla="*/ 0 w 1176"/>
              <a:gd name="T1" fmla="*/ 0 h 1179"/>
              <a:gd name="T2" fmla="*/ 0 w 1176"/>
              <a:gd name="T3" fmla="*/ 0 h 1179"/>
              <a:gd name="T4" fmla="*/ 0 w 1176"/>
              <a:gd name="T5" fmla="*/ 0 h 1179"/>
              <a:gd name="T6" fmla="*/ 0 60000 65536"/>
              <a:gd name="T7" fmla="*/ 0 60000 65536"/>
              <a:gd name="T8" fmla="*/ 0 60000 65536"/>
              <a:gd name="T9" fmla="*/ 0 w 1176"/>
              <a:gd name="T10" fmla="*/ 0 h 1179"/>
              <a:gd name="T11" fmla="*/ 1176 w 1176"/>
              <a:gd name="T12" fmla="*/ 1179 h 117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76" h="1179">
                <a:moveTo>
                  <a:pt x="0" y="1179"/>
                </a:moveTo>
                <a:lnTo>
                  <a:pt x="1175" y="0"/>
                </a:lnTo>
                <a:lnTo>
                  <a:pt x="117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69" name="Freeform 540"/>
          <xdr:cNvSpPr>
            <a:spLocks/>
          </xdr:cNvSpPr>
        </xdr:nvSpPr>
        <xdr:spPr bwMode="auto">
          <a:xfrm>
            <a:off x="140" y="284"/>
            <a:ext cx="12" cy="10"/>
          </a:xfrm>
          <a:custGeom>
            <a:avLst/>
            <a:gdLst>
              <a:gd name="T0" fmla="*/ 0 w 1791"/>
              <a:gd name="T1" fmla="*/ 0 h 1797"/>
              <a:gd name="T2" fmla="*/ 0 w 1791"/>
              <a:gd name="T3" fmla="*/ 0 h 1797"/>
              <a:gd name="T4" fmla="*/ 0 w 1791"/>
              <a:gd name="T5" fmla="*/ 0 h 1797"/>
              <a:gd name="T6" fmla="*/ 0 60000 65536"/>
              <a:gd name="T7" fmla="*/ 0 60000 65536"/>
              <a:gd name="T8" fmla="*/ 0 60000 65536"/>
              <a:gd name="T9" fmla="*/ 0 w 1791"/>
              <a:gd name="T10" fmla="*/ 0 h 1797"/>
              <a:gd name="T11" fmla="*/ 1791 w 1791"/>
              <a:gd name="T12" fmla="*/ 1797 h 179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91" h="1797">
                <a:moveTo>
                  <a:pt x="0" y="1797"/>
                </a:moveTo>
                <a:lnTo>
                  <a:pt x="1790" y="0"/>
                </a:lnTo>
                <a:lnTo>
                  <a:pt x="17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0" name="Freeform 541"/>
          <xdr:cNvSpPr>
            <a:spLocks/>
          </xdr:cNvSpPr>
        </xdr:nvSpPr>
        <xdr:spPr bwMode="auto">
          <a:xfrm>
            <a:off x="140" y="289"/>
            <a:ext cx="17" cy="13"/>
          </a:xfrm>
          <a:custGeom>
            <a:avLst/>
            <a:gdLst>
              <a:gd name="T0" fmla="*/ 0 w 2483"/>
              <a:gd name="T1" fmla="*/ 0 h 2491"/>
              <a:gd name="T2" fmla="*/ 0 w 2483"/>
              <a:gd name="T3" fmla="*/ 0 h 2491"/>
              <a:gd name="T4" fmla="*/ 0 w 2483"/>
              <a:gd name="T5" fmla="*/ 0 h 2491"/>
              <a:gd name="T6" fmla="*/ 0 60000 65536"/>
              <a:gd name="T7" fmla="*/ 0 60000 65536"/>
              <a:gd name="T8" fmla="*/ 0 60000 65536"/>
              <a:gd name="T9" fmla="*/ 0 w 2483"/>
              <a:gd name="T10" fmla="*/ 0 h 2491"/>
              <a:gd name="T11" fmla="*/ 2483 w 2483"/>
              <a:gd name="T12" fmla="*/ 2491 h 24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83" h="2491">
                <a:moveTo>
                  <a:pt x="0" y="2491"/>
                </a:moveTo>
                <a:lnTo>
                  <a:pt x="2482" y="0"/>
                </a:lnTo>
                <a:lnTo>
                  <a:pt x="248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1" name="Freeform 542"/>
          <xdr:cNvSpPr>
            <a:spLocks/>
          </xdr:cNvSpPr>
        </xdr:nvSpPr>
        <xdr:spPr bwMode="auto">
          <a:xfrm>
            <a:off x="140" y="292"/>
            <a:ext cx="22" cy="18"/>
          </a:xfrm>
          <a:custGeom>
            <a:avLst/>
            <a:gdLst>
              <a:gd name="T0" fmla="*/ 0 w 3243"/>
              <a:gd name="T1" fmla="*/ 0 h 3252"/>
              <a:gd name="T2" fmla="*/ 0 w 3243"/>
              <a:gd name="T3" fmla="*/ 0 h 3252"/>
              <a:gd name="T4" fmla="*/ 0 w 3243"/>
              <a:gd name="T5" fmla="*/ 0 h 3252"/>
              <a:gd name="T6" fmla="*/ 0 60000 65536"/>
              <a:gd name="T7" fmla="*/ 0 60000 65536"/>
              <a:gd name="T8" fmla="*/ 0 60000 65536"/>
              <a:gd name="T9" fmla="*/ 0 w 3243"/>
              <a:gd name="T10" fmla="*/ 0 h 3252"/>
              <a:gd name="T11" fmla="*/ 3243 w 3243"/>
              <a:gd name="T12" fmla="*/ 3252 h 32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43" h="3252">
                <a:moveTo>
                  <a:pt x="0" y="3252"/>
                </a:moveTo>
                <a:lnTo>
                  <a:pt x="3242" y="0"/>
                </a:lnTo>
                <a:lnTo>
                  <a:pt x="324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2" name="Freeform 543"/>
          <xdr:cNvSpPr>
            <a:spLocks/>
          </xdr:cNvSpPr>
        </xdr:nvSpPr>
        <xdr:spPr bwMode="auto">
          <a:xfrm>
            <a:off x="141" y="296"/>
            <a:ext cx="27" cy="21"/>
          </a:xfrm>
          <a:custGeom>
            <a:avLst/>
            <a:gdLst>
              <a:gd name="T0" fmla="*/ 0 w 3889"/>
              <a:gd name="T1" fmla="*/ 0 h 3899"/>
              <a:gd name="T2" fmla="*/ 0 w 3889"/>
              <a:gd name="T3" fmla="*/ 0 h 3899"/>
              <a:gd name="T4" fmla="*/ 0 w 3889"/>
              <a:gd name="T5" fmla="*/ 0 h 3899"/>
              <a:gd name="T6" fmla="*/ 0 60000 65536"/>
              <a:gd name="T7" fmla="*/ 0 60000 65536"/>
              <a:gd name="T8" fmla="*/ 0 60000 65536"/>
              <a:gd name="T9" fmla="*/ 0 w 3889"/>
              <a:gd name="T10" fmla="*/ 0 h 3899"/>
              <a:gd name="T11" fmla="*/ 3889 w 3889"/>
              <a:gd name="T12" fmla="*/ 3899 h 38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89" h="3899">
                <a:moveTo>
                  <a:pt x="0" y="3899"/>
                </a:moveTo>
                <a:lnTo>
                  <a:pt x="3888" y="0"/>
                </a:lnTo>
                <a:lnTo>
                  <a:pt x="388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3" name="Freeform 544"/>
          <xdr:cNvSpPr>
            <a:spLocks/>
          </xdr:cNvSpPr>
        </xdr:nvSpPr>
        <xdr:spPr bwMode="auto">
          <a:xfrm>
            <a:off x="151" y="299"/>
            <a:ext cx="23" cy="18"/>
          </a:xfrm>
          <a:custGeom>
            <a:avLst/>
            <a:gdLst>
              <a:gd name="T0" fmla="*/ 0 w 3302"/>
              <a:gd name="T1" fmla="*/ 0 h 3310"/>
              <a:gd name="T2" fmla="*/ 0 w 3302"/>
              <a:gd name="T3" fmla="*/ 0 h 3310"/>
              <a:gd name="T4" fmla="*/ 0 w 3302"/>
              <a:gd name="T5" fmla="*/ 0 h 3310"/>
              <a:gd name="T6" fmla="*/ 0 60000 65536"/>
              <a:gd name="T7" fmla="*/ 0 60000 65536"/>
              <a:gd name="T8" fmla="*/ 0 60000 65536"/>
              <a:gd name="T9" fmla="*/ 0 w 3302"/>
              <a:gd name="T10" fmla="*/ 0 h 3310"/>
              <a:gd name="T11" fmla="*/ 3302 w 3302"/>
              <a:gd name="T12" fmla="*/ 3310 h 33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02" h="3310">
                <a:moveTo>
                  <a:pt x="0" y="3310"/>
                </a:moveTo>
                <a:lnTo>
                  <a:pt x="3301" y="0"/>
                </a:lnTo>
                <a:lnTo>
                  <a:pt x="330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4" name="Freeform 545"/>
          <xdr:cNvSpPr>
            <a:spLocks/>
          </xdr:cNvSpPr>
        </xdr:nvSpPr>
        <xdr:spPr bwMode="auto">
          <a:xfrm>
            <a:off x="161" y="302"/>
            <a:ext cx="19" cy="15"/>
          </a:xfrm>
          <a:custGeom>
            <a:avLst/>
            <a:gdLst>
              <a:gd name="T0" fmla="*/ 0 w 2765"/>
              <a:gd name="T1" fmla="*/ 0 h 2772"/>
              <a:gd name="T2" fmla="*/ 0 w 2765"/>
              <a:gd name="T3" fmla="*/ 0 h 2772"/>
              <a:gd name="T4" fmla="*/ 0 w 2765"/>
              <a:gd name="T5" fmla="*/ 0 h 2772"/>
              <a:gd name="T6" fmla="*/ 0 60000 65536"/>
              <a:gd name="T7" fmla="*/ 0 60000 65536"/>
              <a:gd name="T8" fmla="*/ 0 60000 65536"/>
              <a:gd name="T9" fmla="*/ 0 w 2765"/>
              <a:gd name="T10" fmla="*/ 0 h 2772"/>
              <a:gd name="T11" fmla="*/ 2765 w 2765"/>
              <a:gd name="T12" fmla="*/ 2772 h 27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65" h="2772">
                <a:moveTo>
                  <a:pt x="0" y="2772"/>
                </a:moveTo>
                <a:lnTo>
                  <a:pt x="2764" y="0"/>
                </a:lnTo>
                <a:lnTo>
                  <a:pt x="276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5" name="Freeform 546"/>
          <xdr:cNvSpPr>
            <a:spLocks/>
          </xdr:cNvSpPr>
        </xdr:nvSpPr>
        <xdr:spPr bwMode="auto">
          <a:xfrm>
            <a:off x="171" y="304"/>
            <a:ext cx="15" cy="13"/>
          </a:xfrm>
          <a:custGeom>
            <a:avLst/>
            <a:gdLst>
              <a:gd name="T0" fmla="*/ 0 w 2275"/>
              <a:gd name="T1" fmla="*/ 0 h 2282"/>
              <a:gd name="T2" fmla="*/ 0 w 2275"/>
              <a:gd name="T3" fmla="*/ 0 h 2282"/>
              <a:gd name="T4" fmla="*/ 0 w 2275"/>
              <a:gd name="T5" fmla="*/ 0 h 2282"/>
              <a:gd name="T6" fmla="*/ 0 60000 65536"/>
              <a:gd name="T7" fmla="*/ 0 60000 65536"/>
              <a:gd name="T8" fmla="*/ 0 60000 65536"/>
              <a:gd name="T9" fmla="*/ 0 w 2275"/>
              <a:gd name="T10" fmla="*/ 0 h 2282"/>
              <a:gd name="T11" fmla="*/ 2275 w 2275"/>
              <a:gd name="T12" fmla="*/ 2282 h 228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75" h="2282">
                <a:moveTo>
                  <a:pt x="0" y="2282"/>
                </a:moveTo>
                <a:lnTo>
                  <a:pt x="2274" y="0"/>
                </a:lnTo>
                <a:lnTo>
                  <a:pt x="227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6" name="Freeform 547"/>
          <xdr:cNvSpPr>
            <a:spLocks/>
          </xdr:cNvSpPr>
        </xdr:nvSpPr>
        <xdr:spPr bwMode="auto">
          <a:xfrm>
            <a:off x="181" y="307"/>
            <a:ext cx="12" cy="10"/>
          </a:xfrm>
          <a:custGeom>
            <a:avLst/>
            <a:gdLst>
              <a:gd name="T0" fmla="*/ 0 w 1835"/>
              <a:gd name="T1" fmla="*/ 0 h 1838"/>
              <a:gd name="T2" fmla="*/ 0 w 1835"/>
              <a:gd name="T3" fmla="*/ 0 h 1838"/>
              <a:gd name="T4" fmla="*/ 0 w 1835"/>
              <a:gd name="T5" fmla="*/ 0 h 1838"/>
              <a:gd name="T6" fmla="*/ 0 60000 65536"/>
              <a:gd name="T7" fmla="*/ 0 60000 65536"/>
              <a:gd name="T8" fmla="*/ 0 60000 65536"/>
              <a:gd name="T9" fmla="*/ 0 w 1835"/>
              <a:gd name="T10" fmla="*/ 0 h 1838"/>
              <a:gd name="T11" fmla="*/ 1835 w 1835"/>
              <a:gd name="T12" fmla="*/ 1838 h 18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35" h="1838">
                <a:moveTo>
                  <a:pt x="0" y="1838"/>
                </a:moveTo>
                <a:lnTo>
                  <a:pt x="1834" y="0"/>
                </a:lnTo>
                <a:lnTo>
                  <a:pt x="183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7" name="Freeform 548"/>
          <xdr:cNvSpPr>
            <a:spLocks/>
          </xdr:cNvSpPr>
        </xdr:nvSpPr>
        <xdr:spPr bwMode="auto">
          <a:xfrm>
            <a:off x="191" y="309"/>
            <a:ext cx="10" cy="8"/>
          </a:xfrm>
          <a:custGeom>
            <a:avLst/>
            <a:gdLst>
              <a:gd name="T0" fmla="*/ 0 w 1438"/>
              <a:gd name="T1" fmla="*/ 0 h 1440"/>
              <a:gd name="T2" fmla="*/ 0 w 1438"/>
              <a:gd name="T3" fmla="*/ 0 h 1440"/>
              <a:gd name="T4" fmla="*/ 0 w 1438"/>
              <a:gd name="T5" fmla="*/ 0 h 1440"/>
              <a:gd name="T6" fmla="*/ 0 60000 65536"/>
              <a:gd name="T7" fmla="*/ 0 60000 65536"/>
              <a:gd name="T8" fmla="*/ 0 60000 65536"/>
              <a:gd name="T9" fmla="*/ 0 w 1438"/>
              <a:gd name="T10" fmla="*/ 0 h 1440"/>
              <a:gd name="T11" fmla="*/ 1438 w 1438"/>
              <a:gd name="T12" fmla="*/ 1440 h 144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38" h="1440">
                <a:moveTo>
                  <a:pt x="0" y="1440"/>
                </a:moveTo>
                <a:lnTo>
                  <a:pt x="1437" y="0"/>
                </a:lnTo>
                <a:lnTo>
                  <a:pt x="143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8" name="Freeform 549"/>
          <xdr:cNvSpPr>
            <a:spLocks/>
          </xdr:cNvSpPr>
        </xdr:nvSpPr>
        <xdr:spPr bwMode="auto">
          <a:xfrm>
            <a:off x="201" y="311"/>
            <a:ext cx="7" cy="6"/>
          </a:xfrm>
          <a:custGeom>
            <a:avLst/>
            <a:gdLst>
              <a:gd name="T0" fmla="*/ 0 w 1085"/>
              <a:gd name="T1" fmla="*/ 0 h 1087"/>
              <a:gd name="T2" fmla="*/ 0 w 1085"/>
              <a:gd name="T3" fmla="*/ 0 h 1087"/>
              <a:gd name="T4" fmla="*/ 0 w 1085"/>
              <a:gd name="T5" fmla="*/ 0 h 1087"/>
              <a:gd name="T6" fmla="*/ 0 60000 65536"/>
              <a:gd name="T7" fmla="*/ 0 60000 65536"/>
              <a:gd name="T8" fmla="*/ 0 60000 65536"/>
              <a:gd name="T9" fmla="*/ 0 w 1085"/>
              <a:gd name="T10" fmla="*/ 0 h 1087"/>
              <a:gd name="T11" fmla="*/ 1085 w 1085"/>
              <a:gd name="T12" fmla="*/ 1087 h 10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85" h="1087">
                <a:moveTo>
                  <a:pt x="0" y="1087"/>
                </a:moveTo>
                <a:lnTo>
                  <a:pt x="1084" y="0"/>
                </a:lnTo>
                <a:lnTo>
                  <a:pt x="108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79" name="Freeform 550"/>
          <xdr:cNvSpPr>
            <a:spLocks/>
          </xdr:cNvSpPr>
        </xdr:nvSpPr>
        <xdr:spPr bwMode="auto">
          <a:xfrm>
            <a:off x="211" y="313"/>
            <a:ext cx="5" cy="4"/>
          </a:xfrm>
          <a:custGeom>
            <a:avLst/>
            <a:gdLst>
              <a:gd name="T0" fmla="*/ 0 w 779"/>
              <a:gd name="T1" fmla="*/ 0 h 780"/>
              <a:gd name="T2" fmla="*/ 0 w 779"/>
              <a:gd name="T3" fmla="*/ 0 h 780"/>
              <a:gd name="T4" fmla="*/ 0 w 779"/>
              <a:gd name="T5" fmla="*/ 0 h 780"/>
              <a:gd name="T6" fmla="*/ 0 60000 65536"/>
              <a:gd name="T7" fmla="*/ 0 60000 65536"/>
              <a:gd name="T8" fmla="*/ 0 60000 65536"/>
              <a:gd name="T9" fmla="*/ 0 w 779"/>
              <a:gd name="T10" fmla="*/ 0 h 780"/>
              <a:gd name="T11" fmla="*/ 779 w 779"/>
              <a:gd name="T12" fmla="*/ 780 h 7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9" h="780">
                <a:moveTo>
                  <a:pt x="0" y="780"/>
                </a:moveTo>
                <a:lnTo>
                  <a:pt x="778" y="0"/>
                </a:lnTo>
                <a:lnTo>
                  <a:pt x="77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0" name="Freeform 551"/>
          <xdr:cNvSpPr>
            <a:spLocks/>
          </xdr:cNvSpPr>
        </xdr:nvSpPr>
        <xdr:spPr bwMode="auto">
          <a:xfrm>
            <a:off x="221" y="314"/>
            <a:ext cx="3" cy="3"/>
          </a:xfrm>
          <a:custGeom>
            <a:avLst/>
            <a:gdLst>
              <a:gd name="T0" fmla="*/ 0 w 519"/>
              <a:gd name="T1" fmla="*/ 0 h 519"/>
              <a:gd name="T2" fmla="*/ 0 w 519"/>
              <a:gd name="T3" fmla="*/ 0 h 519"/>
              <a:gd name="T4" fmla="*/ 0 w 519"/>
              <a:gd name="T5" fmla="*/ 0 h 519"/>
              <a:gd name="T6" fmla="*/ 0 60000 65536"/>
              <a:gd name="T7" fmla="*/ 0 60000 65536"/>
              <a:gd name="T8" fmla="*/ 0 60000 65536"/>
              <a:gd name="T9" fmla="*/ 0 w 519"/>
              <a:gd name="T10" fmla="*/ 0 h 519"/>
              <a:gd name="T11" fmla="*/ 519 w 519"/>
              <a:gd name="T12" fmla="*/ 519 h 5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19" h="519">
                <a:moveTo>
                  <a:pt x="0" y="519"/>
                </a:moveTo>
                <a:lnTo>
                  <a:pt x="518" y="0"/>
                </a:lnTo>
                <a:lnTo>
                  <a:pt x="51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1" name="Freeform 552"/>
          <xdr:cNvSpPr>
            <a:spLocks/>
          </xdr:cNvSpPr>
        </xdr:nvSpPr>
        <xdr:spPr bwMode="auto">
          <a:xfrm>
            <a:off x="231" y="315"/>
            <a:ext cx="2" cy="2"/>
          </a:xfrm>
          <a:custGeom>
            <a:avLst/>
            <a:gdLst>
              <a:gd name="T0" fmla="*/ 0 w 307"/>
              <a:gd name="T1" fmla="*/ 0 h 307"/>
              <a:gd name="T2" fmla="*/ 0 w 307"/>
              <a:gd name="T3" fmla="*/ 0 h 307"/>
              <a:gd name="T4" fmla="*/ 0 w 307"/>
              <a:gd name="T5" fmla="*/ 0 h 307"/>
              <a:gd name="T6" fmla="*/ 0 60000 65536"/>
              <a:gd name="T7" fmla="*/ 0 60000 65536"/>
              <a:gd name="T8" fmla="*/ 0 60000 65536"/>
              <a:gd name="T9" fmla="*/ 0 w 307"/>
              <a:gd name="T10" fmla="*/ 0 h 307"/>
              <a:gd name="T11" fmla="*/ 307 w 307"/>
              <a:gd name="T12" fmla="*/ 307 h 30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07" h="307">
                <a:moveTo>
                  <a:pt x="0" y="307"/>
                </a:moveTo>
                <a:lnTo>
                  <a:pt x="306" y="0"/>
                </a:lnTo>
                <a:lnTo>
                  <a:pt x="3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2" name="Freeform 553"/>
          <xdr:cNvSpPr>
            <a:spLocks/>
          </xdr:cNvSpPr>
        </xdr:nvSpPr>
        <xdr:spPr bwMode="auto">
          <a:xfrm>
            <a:off x="241" y="316"/>
            <a:ext cx="1" cy="1"/>
          </a:xfrm>
          <a:custGeom>
            <a:avLst/>
            <a:gdLst>
              <a:gd name="T0" fmla="*/ 0 w 148"/>
              <a:gd name="T1" fmla="*/ 0 h 147"/>
              <a:gd name="T2" fmla="*/ 0 w 148"/>
              <a:gd name="T3" fmla="*/ 0 h 147"/>
              <a:gd name="T4" fmla="*/ 0 w 148"/>
              <a:gd name="T5" fmla="*/ 0 h 147"/>
              <a:gd name="T6" fmla="*/ 0 60000 65536"/>
              <a:gd name="T7" fmla="*/ 0 60000 65536"/>
              <a:gd name="T8" fmla="*/ 0 60000 65536"/>
              <a:gd name="T9" fmla="*/ 0 w 148"/>
              <a:gd name="T10" fmla="*/ 0 h 147"/>
              <a:gd name="T11" fmla="*/ 148 w 148"/>
              <a:gd name="T12" fmla="*/ 147 h 14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8" h="147">
                <a:moveTo>
                  <a:pt x="0" y="147"/>
                </a:moveTo>
                <a:lnTo>
                  <a:pt x="147" y="0"/>
                </a:lnTo>
                <a:lnTo>
                  <a:pt x="1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3" name="Freeform 554"/>
          <xdr:cNvSpPr>
            <a:spLocks/>
          </xdr:cNvSpPr>
        </xdr:nvSpPr>
        <xdr:spPr bwMode="auto">
          <a:xfrm>
            <a:off x="250" y="316"/>
            <a:ext cx="1" cy="1"/>
          </a:xfrm>
          <a:custGeom>
            <a:avLst/>
            <a:gdLst>
              <a:gd name="T0" fmla="*/ 0 w 44"/>
              <a:gd name="T1" fmla="*/ 0 h 43"/>
              <a:gd name="T2" fmla="*/ 0 w 44"/>
              <a:gd name="T3" fmla="*/ 0 h 43"/>
              <a:gd name="T4" fmla="*/ 0 w 44"/>
              <a:gd name="T5" fmla="*/ 0 h 43"/>
              <a:gd name="T6" fmla="*/ 0 60000 65536"/>
              <a:gd name="T7" fmla="*/ 0 60000 65536"/>
              <a:gd name="T8" fmla="*/ 0 60000 65536"/>
              <a:gd name="T9" fmla="*/ 0 w 44"/>
              <a:gd name="T10" fmla="*/ 0 h 43"/>
              <a:gd name="T11" fmla="*/ 44 w 44"/>
              <a:gd name="T12" fmla="*/ 43 h 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" h="43">
                <a:moveTo>
                  <a:pt x="0" y="43"/>
                </a:moveTo>
                <a:lnTo>
                  <a:pt x="43" y="0"/>
                </a:lnTo>
                <a:lnTo>
                  <a:pt x="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4" name="Freeform 555"/>
          <xdr:cNvSpPr>
            <a:spLocks/>
          </xdr:cNvSpPr>
        </xdr:nvSpPr>
        <xdr:spPr bwMode="auto">
          <a:xfrm>
            <a:off x="260" y="317"/>
            <a:ext cx="1" cy="1"/>
          </a:xfrm>
          <a:custGeom>
            <a:avLst/>
            <a:gdLst>
              <a:gd name="T0" fmla="*/ 0 w 2"/>
              <a:gd name="T1" fmla="*/ 0 h 1"/>
              <a:gd name="T2" fmla="*/ 1 w 2"/>
              <a:gd name="T3" fmla="*/ 0 h 1"/>
              <a:gd name="T4" fmla="*/ 1 w 2"/>
              <a:gd name="T5" fmla="*/ 0 h 1"/>
              <a:gd name="T6" fmla="*/ 0 60000 65536"/>
              <a:gd name="T7" fmla="*/ 0 60000 65536"/>
              <a:gd name="T8" fmla="*/ 0 60000 65536"/>
              <a:gd name="T9" fmla="*/ 0 w 2"/>
              <a:gd name="T10" fmla="*/ 0 h 1"/>
              <a:gd name="T11" fmla="*/ 2 w 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">
                <a:moveTo>
                  <a:pt x="0" y="0"/>
                </a:moveTo>
                <a:lnTo>
                  <a:pt x="1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5" name="Freeform 556"/>
          <xdr:cNvSpPr>
            <a:spLocks/>
          </xdr:cNvSpPr>
        </xdr:nvSpPr>
        <xdr:spPr bwMode="auto">
          <a:xfrm>
            <a:off x="140" y="241"/>
            <a:ext cx="1" cy="15"/>
          </a:xfrm>
          <a:custGeom>
            <a:avLst/>
            <a:gdLst>
              <a:gd name="T0" fmla="*/ 0 w 1"/>
              <a:gd name="T1" fmla="*/ 0 h 2885"/>
              <a:gd name="T2" fmla="*/ 0 w 1"/>
              <a:gd name="T3" fmla="*/ 0 h 2885"/>
              <a:gd name="T4" fmla="*/ 1 w 1"/>
              <a:gd name="T5" fmla="*/ 0 h 2885"/>
              <a:gd name="T6" fmla="*/ 0 60000 65536"/>
              <a:gd name="T7" fmla="*/ 0 60000 65536"/>
              <a:gd name="T8" fmla="*/ 0 60000 65536"/>
              <a:gd name="T9" fmla="*/ 0 w 1"/>
              <a:gd name="T10" fmla="*/ 0 h 2885"/>
              <a:gd name="T11" fmla="*/ 1 w 1"/>
              <a:gd name="T12" fmla="*/ 2885 h 28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85">
                <a:moveTo>
                  <a:pt x="0" y="28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6" name="Freeform 557"/>
          <xdr:cNvSpPr>
            <a:spLocks/>
          </xdr:cNvSpPr>
        </xdr:nvSpPr>
        <xdr:spPr bwMode="auto">
          <a:xfrm>
            <a:off x="262" y="241"/>
            <a:ext cx="1" cy="16"/>
          </a:xfrm>
          <a:custGeom>
            <a:avLst/>
            <a:gdLst>
              <a:gd name="T0" fmla="*/ 0 w 1"/>
              <a:gd name="T1" fmla="*/ 0 h 2903"/>
              <a:gd name="T2" fmla="*/ 0 w 1"/>
              <a:gd name="T3" fmla="*/ 0 h 2903"/>
              <a:gd name="T4" fmla="*/ 1 w 1"/>
              <a:gd name="T5" fmla="*/ 0 h 2903"/>
              <a:gd name="T6" fmla="*/ 0 60000 65536"/>
              <a:gd name="T7" fmla="*/ 0 60000 65536"/>
              <a:gd name="T8" fmla="*/ 0 60000 65536"/>
              <a:gd name="T9" fmla="*/ 0 w 1"/>
              <a:gd name="T10" fmla="*/ 0 h 2903"/>
              <a:gd name="T11" fmla="*/ 1 w 1"/>
              <a:gd name="T12" fmla="*/ 2903 h 29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903">
                <a:moveTo>
                  <a:pt x="0" y="290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7" name="Freeform 558"/>
          <xdr:cNvSpPr>
            <a:spLocks/>
          </xdr:cNvSpPr>
        </xdr:nvSpPr>
        <xdr:spPr bwMode="auto">
          <a:xfrm>
            <a:off x="151" y="244"/>
            <a:ext cx="42" cy="1"/>
          </a:xfrm>
          <a:custGeom>
            <a:avLst/>
            <a:gdLst>
              <a:gd name="T0" fmla="*/ 0 w 6216"/>
              <a:gd name="T1" fmla="*/ 0 h 1"/>
              <a:gd name="T2" fmla="*/ 0 w 6216"/>
              <a:gd name="T3" fmla="*/ 0 h 1"/>
              <a:gd name="T4" fmla="*/ 0 w 6216"/>
              <a:gd name="T5" fmla="*/ 0 h 1"/>
              <a:gd name="T6" fmla="*/ 0 60000 65536"/>
              <a:gd name="T7" fmla="*/ 0 60000 65536"/>
              <a:gd name="T8" fmla="*/ 0 60000 65536"/>
              <a:gd name="T9" fmla="*/ 0 w 6216"/>
              <a:gd name="T10" fmla="*/ 0 h 1"/>
              <a:gd name="T11" fmla="*/ 6216 w 62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16" h="1">
                <a:moveTo>
                  <a:pt x="0" y="0"/>
                </a:moveTo>
                <a:lnTo>
                  <a:pt x="6215" y="0"/>
                </a:lnTo>
                <a:lnTo>
                  <a:pt x="621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8" name="Freeform 559"/>
          <xdr:cNvSpPr>
            <a:spLocks/>
          </xdr:cNvSpPr>
        </xdr:nvSpPr>
        <xdr:spPr bwMode="auto">
          <a:xfrm>
            <a:off x="209" y="244"/>
            <a:ext cx="43" cy="1"/>
          </a:xfrm>
          <a:custGeom>
            <a:avLst/>
            <a:gdLst>
              <a:gd name="T0" fmla="*/ 0 w 6215"/>
              <a:gd name="T1" fmla="*/ 0 h 1"/>
              <a:gd name="T2" fmla="*/ 0 w 6215"/>
              <a:gd name="T3" fmla="*/ 0 h 1"/>
              <a:gd name="T4" fmla="*/ 0 w 6215"/>
              <a:gd name="T5" fmla="*/ 0 h 1"/>
              <a:gd name="T6" fmla="*/ 0 60000 65536"/>
              <a:gd name="T7" fmla="*/ 0 60000 65536"/>
              <a:gd name="T8" fmla="*/ 0 60000 65536"/>
              <a:gd name="T9" fmla="*/ 0 w 6215"/>
              <a:gd name="T10" fmla="*/ 0 h 1"/>
              <a:gd name="T11" fmla="*/ 6215 w 621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215" h="1">
                <a:moveTo>
                  <a:pt x="6215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89" name="Freeform 560"/>
          <xdr:cNvSpPr>
            <a:spLocks/>
          </xdr:cNvSpPr>
        </xdr:nvSpPr>
        <xdr:spPr bwMode="auto">
          <a:xfrm>
            <a:off x="140" y="243"/>
            <a:ext cx="10" cy="3"/>
          </a:xfrm>
          <a:custGeom>
            <a:avLst/>
            <a:gdLst>
              <a:gd name="T0" fmla="*/ 0 w 1486"/>
              <a:gd name="T1" fmla="*/ 0 h 497"/>
              <a:gd name="T2" fmla="*/ 0 w 1486"/>
              <a:gd name="T3" fmla="*/ 0 h 497"/>
              <a:gd name="T4" fmla="*/ 0 w 1486"/>
              <a:gd name="T5" fmla="*/ 0 h 497"/>
              <a:gd name="T6" fmla="*/ 0 w 1486"/>
              <a:gd name="T7" fmla="*/ 0 h 497"/>
              <a:gd name="T8" fmla="*/ 0 60000 65536"/>
              <a:gd name="T9" fmla="*/ 0 60000 65536"/>
              <a:gd name="T10" fmla="*/ 0 60000 65536"/>
              <a:gd name="T11" fmla="*/ 0 60000 65536"/>
              <a:gd name="T12" fmla="*/ 0 w 1486"/>
              <a:gd name="T13" fmla="*/ 0 h 497"/>
              <a:gd name="T14" fmla="*/ 1486 w 1486"/>
              <a:gd name="T15" fmla="*/ 497 h 49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486" h="497">
                <a:moveTo>
                  <a:pt x="1486" y="0"/>
                </a:moveTo>
                <a:lnTo>
                  <a:pt x="1486" y="497"/>
                </a:lnTo>
                <a:lnTo>
                  <a:pt x="0" y="248"/>
                </a:lnTo>
                <a:lnTo>
                  <a:pt x="1486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90" name="Freeform 561"/>
          <xdr:cNvSpPr>
            <a:spLocks/>
          </xdr:cNvSpPr>
        </xdr:nvSpPr>
        <xdr:spPr bwMode="auto">
          <a:xfrm>
            <a:off x="140" y="243"/>
            <a:ext cx="10" cy="3"/>
          </a:xfrm>
          <a:custGeom>
            <a:avLst/>
            <a:gdLst>
              <a:gd name="T0" fmla="*/ 0 w 1486"/>
              <a:gd name="T1" fmla="*/ 0 h 497"/>
              <a:gd name="T2" fmla="*/ 0 w 1486"/>
              <a:gd name="T3" fmla="*/ 0 h 497"/>
              <a:gd name="T4" fmla="*/ 0 w 1486"/>
              <a:gd name="T5" fmla="*/ 0 h 497"/>
              <a:gd name="T6" fmla="*/ 0 w 1486"/>
              <a:gd name="T7" fmla="*/ 0 h 497"/>
              <a:gd name="T8" fmla="*/ 0 60000 65536"/>
              <a:gd name="T9" fmla="*/ 0 60000 65536"/>
              <a:gd name="T10" fmla="*/ 0 60000 65536"/>
              <a:gd name="T11" fmla="*/ 0 60000 65536"/>
              <a:gd name="T12" fmla="*/ 0 w 1486"/>
              <a:gd name="T13" fmla="*/ 0 h 497"/>
              <a:gd name="T14" fmla="*/ 1486 w 1486"/>
              <a:gd name="T15" fmla="*/ 497 h 49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486" h="497">
                <a:moveTo>
                  <a:pt x="1486" y="0"/>
                </a:moveTo>
                <a:lnTo>
                  <a:pt x="1486" y="497"/>
                </a:lnTo>
                <a:lnTo>
                  <a:pt x="0" y="248"/>
                </a:lnTo>
                <a:lnTo>
                  <a:pt x="148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1" name="Freeform 562"/>
          <xdr:cNvSpPr>
            <a:spLocks/>
          </xdr:cNvSpPr>
        </xdr:nvSpPr>
        <xdr:spPr bwMode="auto">
          <a:xfrm>
            <a:off x="252" y="243"/>
            <a:ext cx="10" cy="3"/>
          </a:xfrm>
          <a:custGeom>
            <a:avLst/>
            <a:gdLst>
              <a:gd name="T0" fmla="*/ 0 w 1486"/>
              <a:gd name="T1" fmla="*/ 0 h 497"/>
              <a:gd name="T2" fmla="*/ 0 w 1486"/>
              <a:gd name="T3" fmla="*/ 0 h 497"/>
              <a:gd name="T4" fmla="*/ 0 w 1486"/>
              <a:gd name="T5" fmla="*/ 0 h 497"/>
              <a:gd name="T6" fmla="*/ 0 w 1486"/>
              <a:gd name="T7" fmla="*/ 0 h 497"/>
              <a:gd name="T8" fmla="*/ 0 60000 65536"/>
              <a:gd name="T9" fmla="*/ 0 60000 65536"/>
              <a:gd name="T10" fmla="*/ 0 60000 65536"/>
              <a:gd name="T11" fmla="*/ 0 60000 65536"/>
              <a:gd name="T12" fmla="*/ 0 w 1486"/>
              <a:gd name="T13" fmla="*/ 0 h 497"/>
              <a:gd name="T14" fmla="*/ 1486 w 1486"/>
              <a:gd name="T15" fmla="*/ 497 h 49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486" h="497">
                <a:moveTo>
                  <a:pt x="0" y="0"/>
                </a:moveTo>
                <a:lnTo>
                  <a:pt x="0" y="497"/>
                </a:lnTo>
                <a:lnTo>
                  <a:pt x="1486" y="248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92" name="Freeform 563"/>
          <xdr:cNvSpPr>
            <a:spLocks/>
          </xdr:cNvSpPr>
        </xdr:nvSpPr>
        <xdr:spPr bwMode="auto">
          <a:xfrm>
            <a:off x="252" y="243"/>
            <a:ext cx="10" cy="3"/>
          </a:xfrm>
          <a:custGeom>
            <a:avLst/>
            <a:gdLst>
              <a:gd name="T0" fmla="*/ 0 w 1486"/>
              <a:gd name="T1" fmla="*/ 0 h 497"/>
              <a:gd name="T2" fmla="*/ 0 w 1486"/>
              <a:gd name="T3" fmla="*/ 0 h 497"/>
              <a:gd name="T4" fmla="*/ 0 w 1486"/>
              <a:gd name="T5" fmla="*/ 0 h 497"/>
              <a:gd name="T6" fmla="*/ 0 w 1486"/>
              <a:gd name="T7" fmla="*/ 0 h 497"/>
              <a:gd name="T8" fmla="*/ 0 60000 65536"/>
              <a:gd name="T9" fmla="*/ 0 60000 65536"/>
              <a:gd name="T10" fmla="*/ 0 60000 65536"/>
              <a:gd name="T11" fmla="*/ 0 60000 65536"/>
              <a:gd name="T12" fmla="*/ 0 w 1486"/>
              <a:gd name="T13" fmla="*/ 0 h 497"/>
              <a:gd name="T14" fmla="*/ 1486 w 1486"/>
              <a:gd name="T15" fmla="*/ 497 h 49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486" h="497">
                <a:moveTo>
                  <a:pt x="0" y="0"/>
                </a:moveTo>
                <a:lnTo>
                  <a:pt x="0" y="497"/>
                </a:lnTo>
                <a:lnTo>
                  <a:pt x="1486" y="248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3" name="Freeform 564"/>
          <xdr:cNvSpPr>
            <a:spLocks/>
          </xdr:cNvSpPr>
        </xdr:nvSpPr>
        <xdr:spPr bwMode="auto">
          <a:xfrm>
            <a:off x="265" y="259"/>
            <a:ext cx="36" cy="1"/>
          </a:xfrm>
          <a:custGeom>
            <a:avLst/>
            <a:gdLst>
              <a:gd name="T0" fmla="*/ 0 w 5213"/>
              <a:gd name="T1" fmla="*/ 0 h 1"/>
              <a:gd name="T2" fmla="*/ 0 w 5213"/>
              <a:gd name="T3" fmla="*/ 0 h 1"/>
              <a:gd name="T4" fmla="*/ 0 w 5213"/>
              <a:gd name="T5" fmla="*/ 0 h 1"/>
              <a:gd name="T6" fmla="*/ 0 60000 65536"/>
              <a:gd name="T7" fmla="*/ 0 60000 65536"/>
              <a:gd name="T8" fmla="*/ 0 60000 65536"/>
              <a:gd name="T9" fmla="*/ 0 w 5213"/>
              <a:gd name="T10" fmla="*/ 0 h 1"/>
              <a:gd name="T11" fmla="*/ 5213 w 521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213" h="1">
                <a:moveTo>
                  <a:pt x="0" y="0"/>
                </a:moveTo>
                <a:lnTo>
                  <a:pt x="5212" y="0"/>
                </a:lnTo>
                <a:lnTo>
                  <a:pt x="521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4" name="Freeform 565"/>
          <xdr:cNvSpPr>
            <a:spLocks/>
          </xdr:cNvSpPr>
        </xdr:nvSpPr>
        <xdr:spPr bwMode="auto">
          <a:xfrm>
            <a:off x="265" y="317"/>
            <a:ext cx="36" cy="1"/>
          </a:xfrm>
          <a:custGeom>
            <a:avLst/>
            <a:gdLst>
              <a:gd name="T0" fmla="*/ 0 w 5213"/>
              <a:gd name="T1" fmla="*/ 0 h 1"/>
              <a:gd name="T2" fmla="*/ 0 w 5213"/>
              <a:gd name="T3" fmla="*/ 0 h 1"/>
              <a:gd name="T4" fmla="*/ 0 w 5213"/>
              <a:gd name="T5" fmla="*/ 0 h 1"/>
              <a:gd name="T6" fmla="*/ 0 60000 65536"/>
              <a:gd name="T7" fmla="*/ 0 60000 65536"/>
              <a:gd name="T8" fmla="*/ 0 60000 65536"/>
              <a:gd name="T9" fmla="*/ 0 w 5213"/>
              <a:gd name="T10" fmla="*/ 0 h 1"/>
              <a:gd name="T11" fmla="*/ 5213 w 521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213" h="1">
                <a:moveTo>
                  <a:pt x="0" y="0"/>
                </a:moveTo>
                <a:lnTo>
                  <a:pt x="5212" y="0"/>
                </a:lnTo>
                <a:lnTo>
                  <a:pt x="521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5" name="Freeform 566"/>
          <xdr:cNvSpPr>
            <a:spLocks/>
          </xdr:cNvSpPr>
        </xdr:nvSpPr>
        <xdr:spPr bwMode="auto">
          <a:xfrm>
            <a:off x="291" y="267"/>
            <a:ext cx="1" cy="13"/>
          </a:xfrm>
          <a:custGeom>
            <a:avLst/>
            <a:gdLst>
              <a:gd name="T0" fmla="*/ 0 w 1"/>
              <a:gd name="T1" fmla="*/ 0 h 2353"/>
              <a:gd name="T2" fmla="*/ 0 w 1"/>
              <a:gd name="T3" fmla="*/ 0 h 2353"/>
              <a:gd name="T4" fmla="*/ 1 w 1"/>
              <a:gd name="T5" fmla="*/ 0 h 2353"/>
              <a:gd name="T6" fmla="*/ 0 60000 65536"/>
              <a:gd name="T7" fmla="*/ 0 60000 65536"/>
              <a:gd name="T8" fmla="*/ 0 60000 65536"/>
              <a:gd name="T9" fmla="*/ 0 w 1"/>
              <a:gd name="T10" fmla="*/ 0 h 2353"/>
              <a:gd name="T11" fmla="*/ 1 w 1"/>
              <a:gd name="T12" fmla="*/ 2353 h 23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53">
                <a:moveTo>
                  <a:pt x="0" y="0"/>
                </a:moveTo>
                <a:lnTo>
                  <a:pt x="0" y="2353"/>
                </a:lnTo>
                <a:lnTo>
                  <a:pt x="1" y="235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6" name="Freeform 567"/>
          <xdr:cNvSpPr>
            <a:spLocks/>
          </xdr:cNvSpPr>
        </xdr:nvSpPr>
        <xdr:spPr bwMode="auto">
          <a:xfrm>
            <a:off x="291" y="296"/>
            <a:ext cx="1" cy="13"/>
          </a:xfrm>
          <a:custGeom>
            <a:avLst/>
            <a:gdLst>
              <a:gd name="T0" fmla="*/ 0 w 1"/>
              <a:gd name="T1" fmla="*/ 0 h 2353"/>
              <a:gd name="T2" fmla="*/ 0 w 1"/>
              <a:gd name="T3" fmla="*/ 0 h 2353"/>
              <a:gd name="T4" fmla="*/ 1 w 1"/>
              <a:gd name="T5" fmla="*/ 0 h 2353"/>
              <a:gd name="T6" fmla="*/ 0 60000 65536"/>
              <a:gd name="T7" fmla="*/ 0 60000 65536"/>
              <a:gd name="T8" fmla="*/ 0 60000 65536"/>
              <a:gd name="T9" fmla="*/ 0 w 1"/>
              <a:gd name="T10" fmla="*/ 0 h 2353"/>
              <a:gd name="T11" fmla="*/ 1 w 1"/>
              <a:gd name="T12" fmla="*/ 2353 h 23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53">
                <a:moveTo>
                  <a:pt x="0" y="235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7" name="Freeform 568"/>
          <xdr:cNvSpPr>
            <a:spLocks/>
          </xdr:cNvSpPr>
        </xdr:nvSpPr>
        <xdr:spPr bwMode="auto">
          <a:xfrm>
            <a:off x="289" y="259"/>
            <a:ext cx="3" cy="8"/>
          </a:xfrm>
          <a:custGeom>
            <a:avLst/>
            <a:gdLst>
              <a:gd name="T0" fmla="*/ 0 w 495"/>
              <a:gd name="T1" fmla="*/ 0 h 1490"/>
              <a:gd name="T2" fmla="*/ 0 w 495"/>
              <a:gd name="T3" fmla="*/ 0 h 1490"/>
              <a:gd name="T4" fmla="*/ 0 w 495"/>
              <a:gd name="T5" fmla="*/ 0 h 1490"/>
              <a:gd name="T6" fmla="*/ 0 w 495"/>
              <a:gd name="T7" fmla="*/ 0 h 1490"/>
              <a:gd name="T8" fmla="*/ 0 60000 65536"/>
              <a:gd name="T9" fmla="*/ 0 60000 65536"/>
              <a:gd name="T10" fmla="*/ 0 60000 65536"/>
              <a:gd name="T11" fmla="*/ 0 60000 65536"/>
              <a:gd name="T12" fmla="*/ 0 w 495"/>
              <a:gd name="T13" fmla="*/ 0 h 1490"/>
              <a:gd name="T14" fmla="*/ 495 w 495"/>
              <a:gd name="T15" fmla="*/ 1490 h 149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5" h="1490">
                <a:moveTo>
                  <a:pt x="0" y="1490"/>
                </a:moveTo>
                <a:lnTo>
                  <a:pt x="495" y="1490"/>
                </a:lnTo>
                <a:lnTo>
                  <a:pt x="248" y="0"/>
                </a:lnTo>
                <a:lnTo>
                  <a:pt x="0" y="149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98" name="Freeform 569"/>
          <xdr:cNvSpPr>
            <a:spLocks/>
          </xdr:cNvSpPr>
        </xdr:nvSpPr>
        <xdr:spPr bwMode="auto">
          <a:xfrm>
            <a:off x="289" y="259"/>
            <a:ext cx="3" cy="8"/>
          </a:xfrm>
          <a:custGeom>
            <a:avLst/>
            <a:gdLst>
              <a:gd name="T0" fmla="*/ 0 w 495"/>
              <a:gd name="T1" fmla="*/ 0 h 1490"/>
              <a:gd name="T2" fmla="*/ 0 w 495"/>
              <a:gd name="T3" fmla="*/ 0 h 1490"/>
              <a:gd name="T4" fmla="*/ 0 w 495"/>
              <a:gd name="T5" fmla="*/ 0 h 1490"/>
              <a:gd name="T6" fmla="*/ 0 w 495"/>
              <a:gd name="T7" fmla="*/ 0 h 1490"/>
              <a:gd name="T8" fmla="*/ 0 60000 65536"/>
              <a:gd name="T9" fmla="*/ 0 60000 65536"/>
              <a:gd name="T10" fmla="*/ 0 60000 65536"/>
              <a:gd name="T11" fmla="*/ 0 60000 65536"/>
              <a:gd name="T12" fmla="*/ 0 w 495"/>
              <a:gd name="T13" fmla="*/ 0 h 1490"/>
              <a:gd name="T14" fmla="*/ 495 w 495"/>
              <a:gd name="T15" fmla="*/ 1490 h 149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5" h="1490">
                <a:moveTo>
                  <a:pt x="0" y="1490"/>
                </a:moveTo>
                <a:lnTo>
                  <a:pt x="495" y="1490"/>
                </a:lnTo>
                <a:lnTo>
                  <a:pt x="248" y="0"/>
                </a:lnTo>
                <a:lnTo>
                  <a:pt x="0" y="149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99" name="Freeform 570"/>
          <xdr:cNvSpPr>
            <a:spLocks/>
          </xdr:cNvSpPr>
        </xdr:nvSpPr>
        <xdr:spPr bwMode="auto">
          <a:xfrm>
            <a:off x="289" y="309"/>
            <a:ext cx="3" cy="8"/>
          </a:xfrm>
          <a:custGeom>
            <a:avLst/>
            <a:gdLst>
              <a:gd name="T0" fmla="*/ 0 w 495"/>
              <a:gd name="T1" fmla="*/ 0 h 1491"/>
              <a:gd name="T2" fmla="*/ 0 w 495"/>
              <a:gd name="T3" fmla="*/ 0 h 1491"/>
              <a:gd name="T4" fmla="*/ 0 w 495"/>
              <a:gd name="T5" fmla="*/ 0 h 1491"/>
              <a:gd name="T6" fmla="*/ 0 w 495"/>
              <a:gd name="T7" fmla="*/ 0 h 1491"/>
              <a:gd name="T8" fmla="*/ 0 60000 65536"/>
              <a:gd name="T9" fmla="*/ 0 60000 65536"/>
              <a:gd name="T10" fmla="*/ 0 60000 65536"/>
              <a:gd name="T11" fmla="*/ 0 60000 65536"/>
              <a:gd name="T12" fmla="*/ 0 w 495"/>
              <a:gd name="T13" fmla="*/ 0 h 1491"/>
              <a:gd name="T14" fmla="*/ 495 w 495"/>
              <a:gd name="T15" fmla="*/ 1491 h 149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5" h="1491">
                <a:moveTo>
                  <a:pt x="0" y="0"/>
                </a:moveTo>
                <a:lnTo>
                  <a:pt x="495" y="0"/>
                </a:lnTo>
                <a:lnTo>
                  <a:pt x="248" y="149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00" name="Freeform 571"/>
          <xdr:cNvSpPr>
            <a:spLocks/>
          </xdr:cNvSpPr>
        </xdr:nvSpPr>
        <xdr:spPr bwMode="auto">
          <a:xfrm>
            <a:off x="289" y="309"/>
            <a:ext cx="3" cy="8"/>
          </a:xfrm>
          <a:custGeom>
            <a:avLst/>
            <a:gdLst>
              <a:gd name="T0" fmla="*/ 0 w 495"/>
              <a:gd name="T1" fmla="*/ 0 h 1491"/>
              <a:gd name="T2" fmla="*/ 0 w 495"/>
              <a:gd name="T3" fmla="*/ 0 h 1491"/>
              <a:gd name="T4" fmla="*/ 0 w 495"/>
              <a:gd name="T5" fmla="*/ 0 h 1491"/>
              <a:gd name="T6" fmla="*/ 0 w 495"/>
              <a:gd name="T7" fmla="*/ 0 h 1491"/>
              <a:gd name="T8" fmla="*/ 0 60000 65536"/>
              <a:gd name="T9" fmla="*/ 0 60000 65536"/>
              <a:gd name="T10" fmla="*/ 0 60000 65536"/>
              <a:gd name="T11" fmla="*/ 0 60000 65536"/>
              <a:gd name="T12" fmla="*/ 0 w 495"/>
              <a:gd name="T13" fmla="*/ 0 h 1491"/>
              <a:gd name="T14" fmla="*/ 495 w 495"/>
              <a:gd name="T15" fmla="*/ 1491 h 149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95" h="1491">
                <a:moveTo>
                  <a:pt x="0" y="0"/>
                </a:moveTo>
                <a:lnTo>
                  <a:pt x="495" y="0"/>
                </a:lnTo>
                <a:lnTo>
                  <a:pt x="248" y="149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2" name="Text Box 572"/>
          <xdr:cNvSpPr txBox="1">
            <a:spLocks noChangeArrowheads="1"/>
          </xdr:cNvSpPr>
        </xdr:nvSpPr>
        <xdr:spPr bwMode="auto">
          <a:xfrm>
            <a:off x="281" y="275"/>
            <a:ext cx="18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</xdr:grpSp>
    <xdr:clientData/>
  </xdr:twoCellAnchor>
  <xdr:twoCellAnchor>
    <xdr:from>
      <xdr:col>2</xdr:col>
      <xdr:colOff>552450</xdr:colOff>
      <xdr:row>37</xdr:row>
      <xdr:rowOff>123825</xdr:rowOff>
    </xdr:from>
    <xdr:to>
      <xdr:col>2</xdr:col>
      <xdr:colOff>1409700</xdr:colOff>
      <xdr:row>38</xdr:row>
      <xdr:rowOff>266700</xdr:rowOff>
    </xdr:to>
    <xdr:grpSp>
      <xdr:nvGrpSpPr>
        <xdr:cNvPr id="29157" name="Group 573"/>
        <xdr:cNvGrpSpPr>
          <a:grpSpLocks/>
        </xdr:cNvGrpSpPr>
      </xdr:nvGrpSpPr>
      <xdr:grpSpPr bwMode="auto">
        <a:xfrm>
          <a:off x="1800225" y="12449175"/>
          <a:ext cx="857250" cy="561975"/>
          <a:chOff x="137" y="340"/>
          <a:chExt cx="164" cy="56"/>
        </a:xfrm>
      </xdr:grpSpPr>
      <xdr:sp macro="" textlink="">
        <xdr:nvSpPr>
          <xdr:cNvPr id="29803" name="Freeform 574"/>
          <xdr:cNvSpPr>
            <a:spLocks/>
          </xdr:cNvSpPr>
        </xdr:nvSpPr>
        <xdr:spPr bwMode="auto">
          <a:xfrm>
            <a:off x="137" y="346"/>
            <a:ext cx="138" cy="49"/>
          </a:xfrm>
          <a:custGeom>
            <a:avLst/>
            <a:gdLst>
              <a:gd name="T0" fmla="*/ 0 w 12056"/>
              <a:gd name="T1" fmla="*/ 0 h 5349"/>
              <a:gd name="T2" fmla="*/ 0 w 12056"/>
              <a:gd name="T3" fmla="*/ 0 h 5349"/>
              <a:gd name="T4" fmla="*/ 0 w 12056"/>
              <a:gd name="T5" fmla="*/ 0 h 5349"/>
              <a:gd name="T6" fmla="*/ 0 w 12056"/>
              <a:gd name="T7" fmla="*/ 0 h 5349"/>
              <a:gd name="T8" fmla="*/ 0 w 12056"/>
              <a:gd name="T9" fmla="*/ 0 h 5349"/>
              <a:gd name="T10" fmla="*/ 0 w 12056"/>
              <a:gd name="T11" fmla="*/ 0 h 5349"/>
              <a:gd name="T12" fmla="*/ 0 w 12056"/>
              <a:gd name="T13" fmla="*/ 0 h 5349"/>
              <a:gd name="T14" fmla="*/ 0 w 12056"/>
              <a:gd name="T15" fmla="*/ 0 h 5349"/>
              <a:gd name="T16" fmla="*/ 0 w 12056"/>
              <a:gd name="T17" fmla="*/ 0 h 5349"/>
              <a:gd name="T18" fmla="*/ 0 w 12056"/>
              <a:gd name="T19" fmla="*/ 0 h 5349"/>
              <a:gd name="T20" fmla="*/ 0 w 12056"/>
              <a:gd name="T21" fmla="*/ 0 h 5349"/>
              <a:gd name="T22" fmla="*/ 0 w 12056"/>
              <a:gd name="T23" fmla="*/ 0 h 5349"/>
              <a:gd name="T24" fmla="*/ 0 w 12056"/>
              <a:gd name="T25" fmla="*/ 0 h 5349"/>
              <a:gd name="T26" fmla="*/ 0 w 12056"/>
              <a:gd name="T27" fmla="*/ 0 h 5349"/>
              <a:gd name="T28" fmla="*/ 0 w 12056"/>
              <a:gd name="T29" fmla="*/ 0 h 5349"/>
              <a:gd name="T30" fmla="*/ 0 w 12056"/>
              <a:gd name="T31" fmla="*/ 0 h 5349"/>
              <a:gd name="T32" fmla="*/ 0 w 12056"/>
              <a:gd name="T33" fmla="*/ 0 h 5349"/>
              <a:gd name="T34" fmla="*/ 0 w 12056"/>
              <a:gd name="T35" fmla="*/ 0 h 5349"/>
              <a:gd name="T36" fmla="*/ 0 w 12056"/>
              <a:gd name="T37" fmla="*/ 0 h 5349"/>
              <a:gd name="T38" fmla="*/ 0 w 12056"/>
              <a:gd name="T39" fmla="*/ 0 h 5349"/>
              <a:gd name="T40" fmla="*/ 0 w 12056"/>
              <a:gd name="T41" fmla="*/ 0 h 5349"/>
              <a:gd name="T42" fmla="*/ 0 w 12056"/>
              <a:gd name="T43" fmla="*/ 0 h 5349"/>
              <a:gd name="T44" fmla="*/ 0 w 12056"/>
              <a:gd name="T45" fmla="*/ 0 h 5349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2056"/>
              <a:gd name="T70" fmla="*/ 0 h 5349"/>
              <a:gd name="T71" fmla="*/ 12056 w 12056"/>
              <a:gd name="T72" fmla="*/ 5349 h 5349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2056" h="5349">
                <a:moveTo>
                  <a:pt x="0" y="0"/>
                </a:moveTo>
                <a:lnTo>
                  <a:pt x="490" y="940"/>
                </a:lnTo>
                <a:lnTo>
                  <a:pt x="1005" y="1798"/>
                </a:lnTo>
                <a:lnTo>
                  <a:pt x="1542" y="2571"/>
                </a:lnTo>
                <a:lnTo>
                  <a:pt x="2099" y="3254"/>
                </a:lnTo>
                <a:lnTo>
                  <a:pt x="2673" y="3846"/>
                </a:lnTo>
                <a:lnTo>
                  <a:pt x="3263" y="4343"/>
                </a:lnTo>
                <a:lnTo>
                  <a:pt x="3865" y="4744"/>
                </a:lnTo>
                <a:lnTo>
                  <a:pt x="4475" y="5046"/>
                </a:lnTo>
                <a:lnTo>
                  <a:pt x="5094" y="5248"/>
                </a:lnTo>
                <a:lnTo>
                  <a:pt x="5716" y="5349"/>
                </a:lnTo>
                <a:lnTo>
                  <a:pt x="6340" y="5349"/>
                </a:lnTo>
                <a:lnTo>
                  <a:pt x="6962" y="5248"/>
                </a:lnTo>
                <a:lnTo>
                  <a:pt x="7579" y="5046"/>
                </a:lnTo>
                <a:lnTo>
                  <a:pt x="8191" y="4744"/>
                </a:lnTo>
                <a:lnTo>
                  <a:pt x="8793" y="4343"/>
                </a:lnTo>
                <a:lnTo>
                  <a:pt x="9382" y="3846"/>
                </a:lnTo>
                <a:lnTo>
                  <a:pt x="9956" y="3254"/>
                </a:lnTo>
                <a:lnTo>
                  <a:pt x="10513" y="2571"/>
                </a:lnTo>
                <a:lnTo>
                  <a:pt x="11050" y="1798"/>
                </a:lnTo>
                <a:lnTo>
                  <a:pt x="11565" y="940"/>
                </a:lnTo>
                <a:lnTo>
                  <a:pt x="12055" y="0"/>
                </a:lnTo>
                <a:lnTo>
                  <a:pt x="12056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4" name="Freeform 575"/>
          <xdr:cNvSpPr>
            <a:spLocks/>
          </xdr:cNvSpPr>
        </xdr:nvSpPr>
        <xdr:spPr bwMode="auto">
          <a:xfrm>
            <a:off x="140" y="351"/>
            <a:ext cx="132" cy="1"/>
          </a:xfrm>
          <a:custGeom>
            <a:avLst/>
            <a:gdLst>
              <a:gd name="T0" fmla="*/ 0 w 11485"/>
              <a:gd name="T1" fmla="*/ 0 h 1"/>
              <a:gd name="T2" fmla="*/ 0 w 11485"/>
              <a:gd name="T3" fmla="*/ 0 h 1"/>
              <a:gd name="T4" fmla="*/ 0 w 11485"/>
              <a:gd name="T5" fmla="*/ 0 h 1"/>
              <a:gd name="T6" fmla="*/ 0 60000 65536"/>
              <a:gd name="T7" fmla="*/ 0 60000 65536"/>
              <a:gd name="T8" fmla="*/ 0 60000 65536"/>
              <a:gd name="T9" fmla="*/ 0 w 11485"/>
              <a:gd name="T10" fmla="*/ 0 h 1"/>
              <a:gd name="T11" fmla="*/ 11485 w 1148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485" h="1">
                <a:moveTo>
                  <a:pt x="0" y="0"/>
                </a:moveTo>
                <a:lnTo>
                  <a:pt x="11484" y="0"/>
                </a:lnTo>
                <a:lnTo>
                  <a:pt x="11485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5" name="Freeform 576"/>
          <xdr:cNvSpPr>
            <a:spLocks/>
          </xdr:cNvSpPr>
        </xdr:nvSpPr>
        <xdr:spPr bwMode="auto">
          <a:xfrm>
            <a:off x="277" y="351"/>
            <a:ext cx="19" cy="1"/>
          </a:xfrm>
          <a:custGeom>
            <a:avLst/>
            <a:gdLst>
              <a:gd name="T0" fmla="*/ 0 w 1672"/>
              <a:gd name="T1" fmla="*/ 0 h 1"/>
              <a:gd name="T2" fmla="*/ 0 w 1672"/>
              <a:gd name="T3" fmla="*/ 0 h 1"/>
              <a:gd name="T4" fmla="*/ 0 w 1672"/>
              <a:gd name="T5" fmla="*/ 0 h 1"/>
              <a:gd name="T6" fmla="*/ 0 60000 65536"/>
              <a:gd name="T7" fmla="*/ 0 60000 65536"/>
              <a:gd name="T8" fmla="*/ 0 60000 65536"/>
              <a:gd name="T9" fmla="*/ 0 w 1672"/>
              <a:gd name="T10" fmla="*/ 0 h 1"/>
              <a:gd name="T11" fmla="*/ 1672 w 167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72" h="1">
                <a:moveTo>
                  <a:pt x="0" y="0"/>
                </a:moveTo>
                <a:lnTo>
                  <a:pt x="1671" y="0"/>
                </a:lnTo>
                <a:lnTo>
                  <a:pt x="167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6" name="Freeform 577"/>
          <xdr:cNvSpPr>
            <a:spLocks/>
          </xdr:cNvSpPr>
        </xdr:nvSpPr>
        <xdr:spPr bwMode="auto">
          <a:xfrm>
            <a:off x="211" y="395"/>
            <a:ext cx="85" cy="1"/>
          </a:xfrm>
          <a:custGeom>
            <a:avLst/>
            <a:gdLst>
              <a:gd name="T0" fmla="*/ 0 w 7414"/>
              <a:gd name="T1" fmla="*/ 0 h 1"/>
              <a:gd name="T2" fmla="*/ 0 w 7414"/>
              <a:gd name="T3" fmla="*/ 0 h 1"/>
              <a:gd name="T4" fmla="*/ 0 w 7414"/>
              <a:gd name="T5" fmla="*/ 0 h 1"/>
              <a:gd name="T6" fmla="*/ 0 60000 65536"/>
              <a:gd name="T7" fmla="*/ 0 60000 65536"/>
              <a:gd name="T8" fmla="*/ 0 60000 65536"/>
              <a:gd name="T9" fmla="*/ 0 w 7414"/>
              <a:gd name="T10" fmla="*/ 0 h 1"/>
              <a:gd name="T11" fmla="*/ 7414 w 741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414" h="1">
                <a:moveTo>
                  <a:pt x="0" y="0"/>
                </a:moveTo>
                <a:lnTo>
                  <a:pt x="7413" y="0"/>
                </a:lnTo>
                <a:lnTo>
                  <a:pt x="741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7" name="Freeform 578"/>
          <xdr:cNvSpPr>
            <a:spLocks/>
          </xdr:cNvSpPr>
        </xdr:nvSpPr>
        <xdr:spPr bwMode="auto">
          <a:xfrm>
            <a:off x="292" y="354"/>
            <a:ext cx="1" cy="16"/>
          </a:xfrm>
          <a:custGeom>
            <a:avLst/>
            <a:gdLst>
              <a:gd name="T0" fmla="*/ 0 w 1"/>
              <a:gd name="T1" fmla="*/ 0 h 1733"/>
              <a:gd name="T2" fmla="*/ 0 w 1"/>
              <a:gd name="T3" fmla="*/ 0 h 1733"/>
              <a:gd name="T4" fmla="*/ 1 w 1"/>
              <a:gd name="T5" fmla="*/ 0 h 1733"/>
              <a:gd name="T6" fmla="*/ 0 60000 65536"/>
              <a:gd name="T7" fmla="*/ 0 60000 65536"/>
              <a:gd name="T8" fmla="*/ 0 60000 65536"/>
              <a:gd name="T9" fmla="*/ 0 w 1"/>
              <a:gd name="T10" fmla="*/ 0 h 1733"/>
              <a:gd name="T11" fmla="*/ 1 w 1"/>
              <a:gd name="T12" fmla="*/ 1733 h 17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33">
                <a:moveTo>
                  <a:pt x="0" y="0"/>
                </a:moveTo>
                <a:lnTo>
                  <a:pt x="0" y="1733"/>
                </a:lnTo>
                <a:lnTo>
                  <a:pt x="1" y="173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8" name="Freeform 579"/>
          <xdr:cNvSpPr>
            <a:spLocks/>
          </xdr:cNvSpPr>
        </xdr:nvSpPr>
        <xdr:spPr bwMode="auto">
          <a:xfrm>
            <a:off x="292" y="376"/>
            <a:ext cx="1" cy="16"/>
          </a:xfrm>
          <a:custGeom>
            <a:avLst/>
            <a:gdLst>
              <a:gd name="T0" fmla="*/ 0 w 1"/>
              <a:gd name="T1" fmla="*/ 0 h 1734"/>
              <a:gd name="T2" fmla="*/ 0 w 1"/>
              <a:gd name="T3" fmla="*/ 0 h 1734"/>
              <a:gd name="T4" fmla="*/ 1 w 1"/>
              <a:gd name="T5" fmla="*/ 0 h 1734"/>
              <a:gd name="T6" fmla="*/ 0 60000 65536"/>
              <a:gd name="T7" fmla="*/ 0 60000 65536"/>
              <a:gd name="T8" fmla="*/ 0 60000 65536"/>
              <a:gd name="T9" fmla="*/ 0 w 1"/>
              <a:gd name="T10" fmla="*/ 0 h 1734"/>
              <a:gd name="T11" fmla="*/ 1 w 1"/>
              <a:gd name="T12" fmla="*/ 1734 h 17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34">
                <a:moveTo>
                  <a:pt x="0" y="173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09" name="Freeform 580"/>
          <xdr:cNvSpPr>
            <a:spLocks/>
          </xdr:cNvSpPr>
        </xdr:nvSpPr>
        <xdr:spPr bwMode="auto">
          <a:xfrm>
            <a:off x="291" y="351"/>
            <a:ext cx="2" cy="3"/>
          </a:xfrm>
          <a:custGeom>
            <a:avLst/>
            <a:gdLst>
              <a:gd name="T0" fmla="*/ 0 w 111"/>
              <a:gd name="T1" fmla="*/ 0 h 333"/>
              <a:gd name="T2" fmla="*/ 0 w 111"/>
              <a:gd name="T3" fmla="*/ 0 h 333"/>
              <a:gd name="T4" fmla="*/ 0 w 111"/>
              <a:gd name="T5" fmla="*/ 0 h 333"/>
              <a:gd name="T6" fmla="*/ 0 w 111"/>
              <a:gd name="T7" fmla="*/ 0 h 333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3"/>
              <a:gd name="T14" fmla="*/ 111 w 111"/>
              <a:gd name="T15" fmla="*/ 333 h 33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3">
                <a:moveTo>
                  <a:pt x="0" y="333"/>
                </a:moveTo>
                <a:lnTo>
                  <a:pt x="111" y="333"/>
                </a:lnTo>
                <a:lnTo>
                  <a:pt x="56" y="0"/>
                </a:lnTo>
                <a:lnTo>
                  <a:pt x="0" y="333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10" name="Freeform 581"/>
          <xdr:cNvSpPr>
            <a:spLocks/>
          </xdr:cNvSpPr>
        </xdr:nvSpPr>
        <xdr:spPr bwMode="auto">
          <a:xfrm>
            <a:off x="291" y="351"/>
            <a:ext cx="2" cy="3"/>
          </a:xfrm>
          <a:custGeom>
            <a:avLst/>
            <a:gdLst>
              <a:gd name="T0" fmla="*/ 0 w 111"/>
              <a:gd name="T1" fmla="*/ 0 h 333"/>
              <a:gd name="T2" fmla="*/ 0 w 111"/>
              <a:gd name="T3" fmla="*/ 0 h 333"/>
              <a:gd name="T4" fmla="*/ 0 w 111"/>
              <a:gd name="T5" fmla="*/ 0 h 333"/>
              <a:gd name="T6" fmla="*/ 0 w 111"/>
              <a:gd name="T7" fmla="*/ 0 h 333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3"/>
              <a:gd name="T14" fmla="*/ 111 w 111"/>
              <a:gd name="T15" fmla="*/ 333 h 33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3">
                <a:moveTo>
                  <a:pt x="0" y="333"/>
                </a:moveTo>
                <a:lnTo>
                  <a:pt x="111" y="333"/>
                </a:lnTo>
                <a:lnTo>
                  <a:pt x="56" y="0"/>
                </a:lnTo>
                <a:lnTo>
                  <a:pt x="0" y="33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1" name="Freeform 582"/>
          <xdr:cNvSpPr>
            <a:spLocks/>
          </xdr:cNvSpPr>
        </xdr:nvSpPr>
        <xdr:spPr bwMode="auto">
          <a:xfrm>
            <a:off x="291" y="392"/>
            <a:ext cx="2" cy="3"/>
          </a:xfrm>
          <a:custGeom>
            <a:avLst/>
            <a:gdLst>
              <a:gd name="T0" fmla="*/ 0 w 111"/>
              <a:gd name="T1" fmla="*/ 0 h 333"/>
              <a:gd name="T2" fmla="*/ 0 w 111"/>
              <a:gd name="T3" fmla="*/ 0 h 333"/>
              <a:gd name="T4" fmla="*/ 0 w 111"/>
              <a:gd name="T5" fmla="*/ 0 h 333"/>
              <a:gd name="T6" fmla="*/ 0 w 111"/>
              <a:gd name="T7" fmla="*/ 0 h 333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3"/>
              <a:gd name="T14" fmla="*/ 111 w 111"/>
              <a:gd name="T15" fmla="*/ 333 h 33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3">
                <a:moveTo>
                  <a:pt x="0" y="0"/>
                </a:moveTo>
                <a:lnTo>
                  <a:pt x="111" y="0"/>
                </a:lnTo>
                <a:lnTo>
                  <a:pt x="56" y="333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3" name="Rectangle 583"/>
          <xdr:cNvSpPr>
            <a:spLocks noChangeArrowheads="1"/>
          </xdr:cNvSpPr>
        </xdr:nvSpPr>
        <xdr:spPr bwMode="auto">
          <a:xfrm>
            <a:off x="297" y="373"/>
            <a:ext cx="4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200" b="0" i="0" strike="noStrike">
                <a:solidFill>
                  <a:srgbClr val="FF00FF"/>
                </a:solidFill>
                <a:latin typeface="宋体"/>
                <a:ea typeface="宋体"/>
              </a:rPr>
              <a:t>a</a:t>
            </a:r>
          </a:p>
        </xdr:txBody>
      </xdr:sp>
      <xdr:sp macro="" textlink="">
        <xdr:nvSpPr>
          <xdr:cNvPr id="29813" name="Freeform 584"/>
          <xdr:cNvSpPr>
            <a:spLocks/>
          </xdr:cNvSpPr>
        </xdr:nvSpPr>
        <xdr:spPr bwMode="auto">
          <a:xfrm>
            <a:off x="291" y="392"/>
            <a:ext cx="2" cy="3"/>
          </a:xfrm>
          <a:custGeom>
            <a:avLst/>
            <a:gdLst>
              <a:gd name="T0" fmla="*/ 0 w 111"/>
              <a:gd name="T1" fmla="*/ 0 h 333"/>
              <a:gd name="T2" fmla="*/ 0 w 111"/>
              <a:gd name="T3" fmla="*/ 0 h 333"/>
              <a:gd name="T4" fmla="*/ 0 w 111"/>
              <a:gd name="T5" fmla="*/ 0 h 333"/>
              <a:gd name="T6" fmla="*/ 0 w 111"/>
              <a:gd name="T7" fmla="*/ 0 h 333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3"/>
              <a:gd name="T14" fmla="*/ 111 w 111"/>
              <a:gd name="T15" fmla="*/ 333 h 33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3">
                <a:moveTo>
                  <a:pt x="0" y="0"/>
                </a:moveTo>
                <a:lnTo>
                  <a:pt x="111" y="0"/>
                </a:lnTo>
                <a:lnTo>
                  <a:pt x="56" y="333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4" name="Freeform 585"/>
          <xdr:cNvSpPr>
            <a:spLocks/>
          </xdr:cNvSpPr>
        </xdr:nvSpPr>
        <xdr:spPr bwMode="auto">
          <a:xfrm>
            <a:off x="206" y="340"/>
            <a:ext cx="1" cy="2"/>
          </a:xfrm>
          <a:custGeom>
            <a:avLst/>
            <a:gdLst>
              <a:gd name="T0" fmla="*/ 0 w 1"/>
              <a:gd name="T1" fmla="*/ 0 h 204"/>
              <a:gd name="T2" fmla="*/ 0 w 1"/>
              <a:gd name="T3" fmla="*/ 0 h 204"/>
              <a:gd name="T4" fmla="*/ 1 w 1"/>
              <a:gd name="T5" fmla="*/ 0 h 204"/>
              <a:gd name="T6" fmla="*/ 0 60000 65536"/>
              <a:gd name="T7" fmla="*/ 0 60000 65536"/>
              <a:gd name="T8" fmla="*/ 0 60000 65536"/>
              <a:gd name="T9" fmla="*/ 0 w 1"/>
              <a:gd name="T10" fmla="*/ 0 h 204"/>
              <a:gd name="T11" fmla="*/ 1 w 1"/>
              <a:gd name="T12" fmla="*/ 204 h 2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04">
                <a:moveTo>
                  <a:pt x="0" y="20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5" name="Freeform 586"/>
          <xdr:cNvSpPr>
            <a:spLocks/>
          </xdr:cNvSpPr>
        </xdr:nvSpPr>
        <xdr:spPr bwMode="auto">
          <a:xfrm>
            <a:off x="272" y="340"/>
            <a:ext cx="1" cy="7"/>
          </a:xfrm>
          <a:custGeom>
            <a:avLst/>
            <a:gdLst>
              <a:gd name="T0" fmla="*/ 0 w 1"/>
              <a:gd name="T1" fmla="*/ 0 h 767"/>
              <a:gd name="T2" fmla="*/ 0 w 1"/>
              <a:gd name="T3" fmla="*/ 0 h 767"/>
              <a:gd name="T4" fmla="*/ 1 w 1"/>
              <a:gd name="T5" fmla="*/ 0 h 767"/>
              <a:gd name="T6" fmla="*/ 0 60000 65536"/>
              <a:gd name="T7" fmla="*/ 0 60000 65536"/>
              <a:gd name="T8" fmla="*/ 0 60000 65536"/>
              <a:gd name="T9" fmla="*/ 0 w 1"/>
              <a:gd name="T10" fmla="*/ 0 h 767"/>
              <a:gd name="T11" fmla="*/ 1 w 1"/>
              <a:gd name="T12" fmla="*/ 767 h 7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67">
                <a:moveTo>
                  <a:pt x="0" y="76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6" name="Freeform 587"/>
          <xdr:cNvSpPr>
            <a:spLocks/>
          </xdr:cNvSpPr>
        </xdr:nvSpPr>
        <xdr:spPr bwMode="auto">
          <a:xfrm>
            <a:off x="210" y="343"/>
            <a:ext cx="26" cy="1"/>
          </a:xfrm>
          <a:custGeom>
            <a:avLst/>
            <a:gdLst>
              <a:gd name="T0" fmla="*/ 0 w 2276"/>
              <a:gd name="T1" fmla="*/ 0 h 1"/>
              <a:gd name="T2" fmla="*/ 0 w 2276"/>
              <a:gd name="T3" fmla="*/ 0 h 1"/>
              <a:gd name="T4" fmla="*/ 0 w 2276"/>
              <a:gd name="T5" fmla="*/ 0 h 1"/>
              <a:gd name="T6" fmla="*/ 0 60000 65536"/>
              <a:gd name="T7" fmla="*/ 0 60000 65536"/>
              <a:gd name="T8" fmla="*/ 0 60000 65536"/>
              <a:gd name="T9" fmla="*/ 0 w 2276"/>
              <a:gd name="T10" fmla="*/ 0 h 1"/>
              <a:gd name="T11" fmla="*/ 2276 w 227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76" h="1">
                <a:moveTo>
                  <a:pt x="0" y="0"/>
                </a:moveTo>
                <a:lnTo>
                  <a:pt x="2275" y="0"/>
                </a:lnTo>
                <a:lnTo>
                  <a:pt x="227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7" name="Freeform 588"/>
          <xdr:cNvSpPr>
            <a:spLocks/>
          </xdr:cNvSpPr>
        </xdr:nvSpPr>
        <xdr:spPr bwMode="auto">
          <a:xfrm>
            <a:off x="242" y="343"/>
            <a:ext cx="26" cy="1"/>
          </a:xfrm>
          <a:custGeom>
            <a:avLst/>
            <a:gdLst>
              <a:gd name="T0" fmla="*/ 0 w 2276"/>
              <a:gd name="T1" fmla="*/ 0 h 1"/>
              <a:gd name="T2" fmla="*/ 0 w 2276"/>
              <a:gd name="T3" fmla="*/ 0 h 1"/>
              <a:gd name="T4" fmla="*/ 0 w 2276"/>
              <a:gd name="T5" fmla="*/ 0 h 1"/>
              <a:gd name="T6" fmla="*/ 0 60000 65536"/>
              <a:gd name="T7" fmla="*/ 0 60000 65536"/>
              <a:gd name="T8" fmla="*/ 0 60000 65536"/>
              <a:gd name="T9" fmla="*/ 0 w 2276"/>
              <a:gd name="T10" fmla="*/ 0 h 1"/>
              <a:gd name="T11" fmla="*/ 2276 w 227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76" h="1">
                <a:moveTo>
                  <a:pt x="2276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18" name="Freeform 589"/>
          <xdr:cNvSpPr>
            <a:spLocks/>
          </xdr:cNvSpPr>
        </xdr:nvSpPr>
        <xdr:spPr bwMode="auto">
          <a:xfrm>
            <a:off x="206" y="343"/>
            <a:ext cx="4" cy="1"/>
          </a:xfrm>
          <a:custGeom>
            <a:avLst/>
            <a:gdLst>
              <a:gd name="T0" fmla="*/ 0 w 331"/>
              <a:gd name="T1" fmla="*/ 0 h 110"/>
              <a:gd name="T2" fmla="*/ 0 w 331"/>
              <a:gd name="T3" fmla="*/ 0 h 110"/>
              <a:gd name="T4" fmla="*/ 0 w 331"/>
              <a:gd name="T5" fmla="*/ 0 h 110"/>
              <a:gd name="T6" fmla="*/ 0 w 331"/>
              <a:gd name="T7" fmla="*/ 0 h 110"/>
              <a:gd name="T8" fmla="*/ 0 60000 65536"/>
              <a:gd name="T9" fmla="*/ 0 60000 65536"/>
              <a:gd name="T10" fmla="*/ 0 60000 65536"/>
              <a:gd name="T11" fmla="*/ 0 60000 65536"/>
              <a:gd name="T12" fmla="*/ 0 w 331"/>
              <a:gd name="T13" fmla="*/ 0 h 110"/>
              <a:gd name="T14" fmla="*/ 331 w 331"/>
              <a:gd name="T15" fmla="*/ 110 h 1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1" h="110">
                <a:moveTo>
                  <a:pt x="331" y="0"/>
                </a:moveTo>
                <a:lnTo>
                  <a:pt x="331" y="110"/>
                </a:lnTo>
                <a:lnTo>
                  <a:pt x="0" y="55"/>
                </a:lnTo>
                <a:lnTo>
                  <a:pt x="331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19" name="Freeform 590"/>
          <xdr:cNvSpPr>
            <a:spLocks/>
          </xdr:cNvSpPr>
        </xdr:nvSpPr>
        <xdr:spPr bwMode="auto">
          <a:xfrm>
            <a:off x="206" y="343"/>
            <a:ext cx="4" cy="1"/>
          </a:xfrm>
          <a:custGeom>
            <a:avLst/>
            <a:gdLst>
              <a:gd name="T0" fmla="*/ 0 w 331"/>
              <a:gd name="T1" fmla="*/ 0 h 110"/>
              <a:gd name="T2" fmla="*/ 0 w 331"/>
              <a:gd name="T3" fmla="*/ 0 h 110"/>
              <a:gd name="T4" fmla="*/ 0 w 331"/>
              <a:gd name="T5" fmla="*/ 0 h 110"/>
              <a:gd name="T6" fmla="*/ 0 w 331"/>
              <a:gd name="T7" fmla="*/ 0 h 110"/>
              <a:gd name="T8" fmla="*/ 0 60000 65536"/>
              <a:gd name="T9" fmla="*/ 0 60000 65536"/>
              <a:gd name="T10" fmla="*/ 0 60000 65536"/>
              <a:gd name="T11" fmla="*/ 0 60000 65536"/>
              <a:gd name="T12" fmla="*/ 0 w 331"/>
              <a:gd name="T13" fmla="*/ 0 h 110"/>
              <a:gd name="T14" fmla="*/ 331 w 331"/>
              <a:gd name="T15" fmla="*/ 110 h 1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1" h="110">
                <a:moveTo>
                  <a:pt x="331" y="0"/>
                </a:moveTo>
                <a:lnTo>
                  <a:pt x="331" y="110"/>
                </a:lnTo>
                <a:lnTo>
                  <a:pt x="0" y="55"/>
                </a:lnTo>
                <a:lnTo>
                  <a:pt x="33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0" name="Freeform 591"/>
          <xdr:cNvSpPr>
            <a:spLocks/>
          </xdr:cNvSpPr>
        </xdr:nvSpPr>
        <xdr:spPr bwMode="auto">
          <a:xfrm>
            <a:off x="268" y="343"/>
            <a:ext cx="4" cy="1"/>
          </a:xfrm>
          <a:custGeom>
            <a:avLst/>
            <a:gdLst>
              <a:gd name="T0" fmla="*/ 0 w 330"/>
              <a:gd name="T1" fmla="*/ 0 h 110"/>
              <a:gd name="T2" fmla="*/ 0 w 330"/>
              <a:gd name="T3" fmla="*/ 0 h 110"/>
              <a:gd name="T4" fmla="*/ 0 w 330"/>
              <a:gd name="T5" fmla="*/ 0 h 110"/>
              <a:gd name="T6" fmla="*/ 0 w 330"/>
              <a:gd name="T7" fmla="*/ 0 h 110"/>
              <a:gd name="T8" fmla="*/ 0 60000 65536"/>
              <a:gd name="T9" fmla="*/ 0 60000 65536"/>
              <a:gd name="T10" fmla="*/ 0 60000 65536"/>
              <a:gd name="T11" fmla="*/ 0 60000 65536"/>
              <a:gd name="T12" fmla="*/ 0 w 330"/>
              <a:gd name="T13" fmla="*/ 0 h 110"/>
              <a:gd name="T14" fmla="*/ 330 w 330"/>
              <a:gd name="T15" fmla="*/ 110 h 1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0" h="110">
                <a:moveTo>
                  <a:pt x="0" y="0"/>
                </a:moveTo>
                <a:lnTo>
                  <a:pt x="0" y="110"/>
                </a:lnTo>
                <a:lnTo>
                  <a:pt x="330" y="55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2" name="Rectangle 592"/>
          <xdr:cNvSpPr>
            <a:spLocks noChangeArrowheads="1"/>
          </xdr:cNvSpPr>
        </xdr:nvSpPr>
        <xdr:spPr bwMode="auto">
          <a:xfrm>
            <a:off x="241" y="343"/>
            <a:ext cx="4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200" b="0" i="0" strike="noStrike">
                <a:solidFill>
                  <a:srgbClr val="FF00FF"/>
                </a:solidFill>
                <a:latin typeface="宋体"/>
                <a:ea typeface="宋体"/>
              </a:rPr>
              <a:t>b</a:t>
            </a:r>
          </a:p>
        </xdr:txBody>
      </xdr:sp>
      <xdr:sp macro="" textlink="">
        <xdr:nvSpPr>
          <xdr:cNvPr id="29822" name="Freeform 593"/>
          <xdr:cNvSpPr>
            <a:spLocks/>
          </xdr:cNvSpPr>
        </xdr:nvSpPr>
        <xdr:spPr bwMode="auto">
          <a:xfrm>
            <a:off x="268" y="343"/>
            <a:ext cx="4" cy="1"/>
          </a:xfrm>
          <a:custGeom>
            <a:avLst/>
            <a:gdLst>
              <a:gd name="T0" fmla="*/ 0 w 330"/>
              <a:gd name="T1" fmla="*/ 0 h 110"/>
              <a:gd name="T2" fmla="*/ 0 w 330"/>
              <a:gd name="T3" fmla="*/ 0 h 110"/>
              <a:gd name="T4" fmla="*/ 0 w 330"/>
              <a:gd name="T5" fmla="*/ 0 h 110"/>
              <a:gd name="T6" fmla="*/ 0 w 330"/>
              <a:gd name="T7" fmla="*/ 0 h 110"/>
              <a:gd name="T8" fmla="*/ 0 60000 65536"/>
              <a:gd name="T9" fmla="*/ 0 60000 65536"/>
              <a:gd name="T10" fmla="*/ 0 60000 65536"/>
              <a:gd name="T11" fmla="*/ 0 60000 65536"/>
              <a:gd name="T12" fmla="*/ 0 w 330"/>
              <a:gd name="T13" fmla="*/ 0 h 110"/>
              <a:gd name="T14" fmla="*/ 330 w 330"/>
              <a:gd name="T15" fmla="*/ 110 h 1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0" h="110">
                <a:moveTo>
                  <a:pt x="0" y="0"/>
                </a:moveTo>
                <a:lnTo>
                  <a:pt x="0" y="110"/>
                </a:lnTo>
                <a:lnTo>
                  <a:pt x="330" y="55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3" name="Freeform 594"/>
          <xdr:cNvSpPr>
            <a:spLocks/>
          </xdr:cNvSpPr>
        </xdr:nvSpPr>
        <xdr:spPr bwMode="auto">
          <a:xfrm>
            <a:off x="140" y="351"/>
            <a:ext cx="1" cy="1"/>
          </a:xfrm>
          <a:custGeom>
            <a:avLst/>
            <a:gdLst>
              <a:gd name="T0" fmla="*/ 0 w 59"/>
              <a:gd name="T1" fmla="*/ 0 h 58"/>
              <a:gd name="T2" fmla="*/ 0 w 59"/>
              <a:gd name="T3" fmla="*/ 0 h 58"/>
              <a:gd name="T4" fmla="*/ 0 w 59"/>
              <a:gd name="T5" fmla="*/ 0 h 58"/>
              <a:gd name="T6" fmla="*/ 0 60000 65536"/>
              <a:gd name="T7" fmla="*/ 0 60000 65536"/>
              <a:gd name="T8" fmla="*/ 0 60000 65536"/>
              <a:gd name="T9" fmla="*/ 0 w 59"/>
              <a:gd name="T10" fmla="*/ 0 h 58"/>
              <a:gd name="T11" fmla="*/ 59 w 59"/>
              <a:gd name="T12" fmla="*/ 58 h 5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" h="58">
                <a:moveTo>
                  <a:pt x="0" y="58"/>
                </a:moveTo>
                <a:lnTo>
                  <a:pt x="58" y="0"/>
                </a:lnTo>
                <a:lnTo>
                  <a:pt x="5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4" name="Freeform 595"/>
          <xdr:cNvSpPr>
            <a:spLocks/>
          </xdr:cNvSpPr>
        </xdr:nvSpPr>
        <xdr:spPr bwMode="auto">
          <a:xfrm>
            <a:off x="143" y="351"/>
            <a:ext cx="5" cy="4"/>
          </a:xfrm>
          <a:custGeom>
            <a:avLst/>
            <a:gdLst>
              <a:gd name="T0" fmla="*/ 0 w 437"/>
              <a:gd name="T1" fmla="*/ 0 h 437"/>
              <a:gd name="T2" fmla="*/ 0 w 437"/>
              <a:gd name="T3" fmla="*/ 0 h 437"/>
              <a:gd name="T4" fmla="*/ 0 w 437"/>
              <a:gd name="T5" fmla="*/ 0 h 437"/>
              <a:gd name="T6" fmla="*/ 0 60000 65536"/>
              <a:gd name="T7" fmla="*/ 0 60000 65536"/>
              <a:gd name="T8" fmla="*/ 0 60000 65536"/>
              <a:gd name="T9" fmla="*/ 0 w 437"/>
              <a:gd name="T10" fmla="*/ 0 h 437"/>
              <a:gd name="T11" fmla="*/ 437 w 437"/>
              <a:gd name="T12" fmla="*/ 437 h 4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7" h="437">
                <a:moveTo>
                  <a:pt x="0" y="437"/>
                </a:moveTo>
                <a:lnTo>
                  <a:pt x="436" y="0"/>
                </a:lnTo>
                <a:lnTo>
                  <a:pt x="43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5" name="Freeform 596"/>
          <xdr:cNvSpPr>
            <a:spLocks/>
          </xdr:cNvSpPr>
        </xdr:nvSpPr>
        <xdr:spPr bwMode="auto">
          <a:xfrm>
            <a:off x="145" y="351"/>
            <a:ext cx="9" cy="7"/>
          </a:xfrm>
          <a:custGeom>
            <a:avLst/>
            <a:gdLst>
              <a:gd name="T0" fmla="*/ 0 w 807"/>
              <a:gd name="T1" fmla="*/ 0 h 809"/>
              <a:gd name="T2" fmla="*/ 0 w 807"/>
              <a:gd name="T3" fmla="*/ 0 h 809"/>
              <a:gd name="T4" fmla="*/ 0 w 807"/>
              <a:gd name="T5" fmla="*/ 0 h 809"/>
              <a:gd name="T6" fmla="*/ 0 60000 65536"/>
              <a:gd name="T7" fmla="*/ 0 60000 65536"/>
              <a:gd name="T8" fmla="*/ 0 60000 65536"/>
              <a:gd name="T9" fmla="*/ 0 w 807"/>
              <a:gd name="T10" fmla="*/ 0 h 809"/>
              <a:gd name="T11" fmla="*/ 807 w 807"/>
              <a:gd name="T12" fmla="*/ 809 h 8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809">
                <a:moveTo>
                  <a:pt x="0" y="809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6" name="Freeform 597"/>
          <xdr:cNvSpPr>
            <a:spLocks/>
          </xdr:cNvSpPr>
        </xdr:nvSpPr>
        <xdr:spPr bwMode="auto">
          <a:xfrm>
            <a:off x="148" y="351"/>
            <a:ext cx="13" cy="11"/>
          </a:xfrm>
          <a:custGeom>
            <a:avLst/>
            <a:gdLst>
              <a:gd name="T0" fmla="*/ 0 w 1169"/>
              <a:gd name="T1" fmla="*/ 0 h 1172"/>
              <a:gd name="T2" fmla="*/ 0 w 1169"/>
              <a:gd name="T3" fmla="*/ 0 h 1172"/>
              <a:gd name="T4" fmla="*/ 0 w 1169"/>
              <a:gd name="T5" fmla="*/ 0 h 1172"/>
              <a:gd name="T6" fmla="*/ 0 60000 65536"/>
              <a:gd name="T7" fmla="*/ 0 60000 65536"/>
              <a:gd name="T8" fmla="*/ 0 60000 65536"/>
              <a:gd name="T9" fmla="*/ 0 w 1169"/>
              <a:gd name="T10" fmla="*/ 0 h 1172"/>
              <a:gd name="T11" fmla="*/ 1169 w 1169"/>
              <a:gd name="T12" fmla="*/ 1172 h 11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69" h="1172">
                <a:moveTo>
                  <a:pt x="0" y="1172"/>
                </a:moveTo>
                <a:lnTo>
                  <a:pt x="1168" y="0"/>
                </a:lnTo>
                <a:lnTo>
                  <a:pt x="11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7" name="Freeform 598"/>
          <xdr:cNvSpPr>
            <a:spLocks/>
          </xdr:cNvSpPr>
        </xdr:nvSpPr>
        <xdr:spPr bwMode="auto">
          <a:xfrm>
            <a:off x="150" y="351"/>
            <a:ext cx="18" cy="14"/>
          </a:xfrm>
          <a:custGeom>
            <a:avLst/>
            <a:gdLst>
              <a:gd name="T0" fmla="*/ 0 w 1521"/>
              <a:gd name="T1" fmla="*/ 0 h 1526"/>
              <a:gd name="T2" fmla="*/ 0 w 1521"/>
              <a:gd name="T3" fmla="*/ 0 h 1526"/>
              <a:gd name="T4" fmla="*/ 0 w 1521"/>
              <a:gd name="T5" fmla="*/ 0 h 1526"/>
              <a:gd name="T6" fmla="*/ 0 60000 65536"/>
              <a:gd name="T7" fmla="*/ 0 60000 65536"/>
              <a:gd name="T8" fmla="*/ 0 60000 65536"/>
              <a:gd name="T9" fmla="*/ 0 w 1521"/>
              <a:gd name="T10" fmla="*/ 0 h 1526"/>
              <a:gd name="T11" fmla="*/ 1521 w 1521"/>
              <a:gd name="T12" fmla="*/ 1526 h 15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21" h="1526">
                <a:moveTo>
                  <a:pt x="0" y="1526"/>
                </a:moveTo>
                <a:lnTo>
                  <a:pt x="1520" y="0"/>
                </a:lnTo>
                <a:lnTo>
                  <a:pt x="15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8" name="Freeform 599"/>
          <xdr:cNvSpPr>
            <a:spLocks/>
          </xdr:cNvSpPr>
        </xdr:nvSpPr>
        <xdr:spPr bwMode="auto">
          <a:xfrm>
            <a:off x="153" y="351"/>
            <a:ext cx="22" cy="17"/>
          </a:xfrm>
          <a:custGeom>
            <a:avLst/>
            <a:gdLst>
              <a:gd name="T0" fmla="*/ 0 w 1866"/>
              <a:gd name="T1" fmla="*/ 0 h 1870"/>
              <a:gd name="T2" fmla="*/ 0 w 1866"/>
              <a:gd name="T3" fmla="*/ 0 h 1870"/>
              <a:gd name="T4" fmla="*/ 0 w 1866"/>
              <a:gd name="T5" fmla="*/ 0 h 1870"/>
              <a:gd name="T6" fmla="*/ 0 60000 65536"/>
              <a:gd name="T7" fmla="*/ 0 60000 65536"/>
              <a:gd name="T8" fmla="*/ 0 60000 65536"/>
              <a:gd name="T9" fmla="*/ 0 w 1866"/>
              <a:gd name="T10" fmla="*/ 0 h 1870"/>
              <a:gd name="T11" fmla="*/ 1866 w 1866"/>
              <a:gd name="T12" fmla="*/ 1870 h 187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66" h="1870">
                <a:moveTo>
                  <a:pt x="0" y="1870"/>
                </a:moveTo>
                <a:lnTo>
                  <a:pt x="1865" y="0"/>
                </a:lnTo>
                <a:lnTo>
                  <a:pt x="18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29" name="Freeform 600"/>
          <xdr:cNvSpPr>
            <a:spLocks/>
          </xdr:cNvSpPr>
        </xdr:nvSpPr>
        <xdr:spPr bwMode="auto">
          <a:xfrm>
            <a:off x="156" y="351"/>
            <a:ext cx="25" cy="20"/>
          </a:xfrm>
          <a:custGeom>
            <a:avLst/>
            <a:gdLst>
              <a:gd name="T0" fmla="*/ 0 w 2199"/>
              <a:gd name="T1" fmla="*/ 0 h 2205"/>
              <a:gd name="T2" fmla="*/ 0 w 2199"/>
              <a:gd name="T3" fmla="*/ 0 h 2205"/>
              <a:gd name="T4" fmla="*/ 0 w 2199"/>
              <a:gd name="T5" fmla="*/ 0 h 2205"/>
              <a:gd name="T6" fmla="*/ 0 60000 65536"/>
              <a:gd name="T7" fmla="*/ 0 60000 65536"/>
              <a:gd name="T8" fmla="*/ 0 60000 65536"/>
              <a:gd name="T9" fmla="*/ 0 w 2199"/>
              <a:gd name="T10" fmla="*/ 0 h 2205"/>
              <a:gd name="T11" fmla="*/ 2199 w 2199"/>
              <a:gd name="T12" fmla="*/ 2205 h 220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99" h="2205">
                <a:moveTo>
                  <a:pt x="0" y="2205"/>
                </a:moveTo>
                <a:lnTo>
                  <a:pt x="2198" y="0"/>
                </a:lnTo>
                <a:lnTo>
                  <a:pt x="219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0" name="Freeform 601"/>
          <xdr:cNvSpPr>
            <a:spLocks/>
          </xdr:cNvSpPr>
        </xdr:nvSpPr>
        <xdr:spPr bwMode="auto">
          <a:xfrm>
            <a:off x="159" y="351"/>
            <a:ext cx="29" cy="23"/>
          </a:xfrm>
          <a:custGeom>
            <a:avLst/>
            <a:gdLst>
              <a:gd name="T0" fmla="*/ 0 w 2520"/>
              <a:gd name="T1" fmla="*/ 0 h 2528"/>
              <a:gd name="T2" fmla="*/ 0 w 2520"/>
              <a:gd name="T3" fmla="*/ 0 h 2528"/>
              <a:gd name="T4" fmla="*/ 0 w 2520"/>
              <a:gd name="T5" fmla="*/ 0 h 2528"/>
              <a:gd name="T6" fmla="*/ 0 60000 65536"/>
              <a:gd name="T7" fmla="*/ 0 60000 65536"/>
              <a:gd name="T8" fmla="*/ 0 60000 65536"/>
              <a:gd name="T9" fmla="*/ 0 w 2520"/>
              <a:gd name="T10" fmla="*/ 0 h 2528"/>
              <a:gd name="T11" fmla="*/ 2520 w 2520"/>
              <a:gd name="T12" fmla="*/ 2528 h 25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20" h="2528">
                <a:moveTo>
                  <a:pt x="0" y="2528"/>
                </a:moveTo>
                <a:lnTo>
                  <a:pt x="2519" y="0"/>
                </a:lnTo>
                <a:lnTo>
                  <a:pt x="25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1" name="Freeform 602"/>
          <xdr:cNvSpPr>
            <a:spLocks/>
          </xdr:cNvSpPr>
        </xdr:nvSpPr>
        <xdr:spPr bwMode="auto">
          <a:xfrm>
            <a:off x="162" y="351"/>
            <a:ext cx="33" cy="26"/>
          </a:xfrm>
          <a:custGeom>
            <a:avLst/>
            <a:gdLst>
              <a:gd name="T0" fmla="*/ 0 w 2831"/>
              <a:gd name="T1" fmla="*/ 0 h 2840"/>
              <a:gd name="T2" fmla="*/ 0 w 2831"/>
              <a:gd name="T3" fmla="*/ 0 h 2840"/>
              <a:gd name="T4" fmla="*/ 0 w 2831"/>
              <a:gd name="T5" fmla="*/ 0 h 2840"/>
              <a:gd name="T6" fmla="*/ 0 60000 65536"/>
              <a:gd name="T7" fmla="*/ 0 60000 65536"/>
              <a:gd name="T8" fmla="*/ 0 60000 65536"/>
              <a:gd name="T9" fmla="*/ 0 w 2831"/>
              <a:gd name="T10" fmla="*/ 0 h 2840"/>
              <a:gd name="T11" fmla="*/ 2831 w 2831"/>
              <a:gd name="T12" fmla="*/ 2840 h 284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31" h="2840">
                <a:moveTo>
                  <a:pt x="0" y="2840"/>
                </a:moveTo>
                <a:lnTo>
                  <a:pt x="2830" y="0"/>
                </a:lnTo>
                <a:lnTo>
                  <a:pt x="283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2" name="Freeform 603"/>
          <xdr:cNvSpPr>
            <a:spLocks/>
          </xdr:cNvSpPr>
        </xdr:nvSpPr>
        <xdr:spPr bwMode="auto">
          <a:xfrm>
            <a:off x="166" y="351"/>
            <a:ext cx="36" cy="29"/>
          </a:xfrm>
          <a:custGeom>
            <a:avLst/>
            <a:gdLst>
              <a:gd name="T0" fmla="*/ 0 w 3128"/>
              <a:gd name="T1" fmla="*/ 0 h 3138"/>
              <a:gd name="T2" fmla="*/ 0 w 3128"/>
              <a:gd name="T3" fmla="*/ 0 h 3138"/>
              <a:gd name="T4" fmla="*/ 0 w 3128"/>
              <a:gd name="T5" fmla="*/ 0 h 3138"/>
              <a:gd name="T6" fmla="*/ 0 60000 65536"/>
              <a:gd name="T7" fmla="*/ 0 60000 65536"/>
              <a:gd name="T8" fmla="*/ 0 60000 65536"/>
              <a:gd name="T9" fmla="*/ 0 w 3128"/>
              <a:gd name="T10" fmla="*/ 0 h 3138"/>
              <a:gd name="T11" fmla="*/ 3128 w 3128"/>
              <a:gd name="T12" fmla="*/ 3138 h 31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28" h="3138">
                <a:moveTo>
                  <a:pt x="0" y="3138"/>
                </a:moveTo>
                <a:lnTo>
                  <a:pt x="3127" y="0"/>
                </a:lnTo>
                <a:lnTo>
                  <a:pt x="312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3" name="Freeform 604"/>
          <xdr:cNvSpPr>
            <a:spLocks/>
          </xdr:cNvSpPr>
        </xdr:nvSpPr>
        <xdr:spPr bwMode="auto">
          <a:xfrm>
            <a:off x="169" y="351"/>
            <a:ext cx="39" cy="31"/>
          </a:xfrm>
          <a:custGeom>
            <a:avLst/>
            <a:gdLst>
              <a:gd name="T0" fmla="*/ 0 w 3409"/>
              <a:gd name="T1" fmla="*/ 0 h 3421"/>
              <a:gd name="T2" fmla="*/ 0 w 3409"/>
              <a:gd name="T3" fmla="*/ 0 h 3421"/>
              <a:gd name="T4" fmla="*/ 0 w 3409"/>
              <a:gd name="T5" fmla="*/ 0 h 3421"/>
              <a:gd name="T6" fmla="*/ 0 w 3409"/>
              <a:gd name="T7" fmla="*/ 0 h 3421"/>
              <a:gd name="T8" fmla="*/ 0 60000 65536"/>
              <a:gd name="T9" fmla="*/ 0 60000 65536"/>
              <a:gd name="T10" fmla="*/ 0 60000 65536"/>
              <a:gd name="T11" fmla="*/ 0 60000 65536"/>
              <a:gd name="T12" fmla="*/ 0 w 3409"/>
              <a:gd name="T13" fmla="*/ 0 h 3421"/>
              <a:gd name="T14" fmla="*/ 3409 w 3409"/>
              <a:gd name="T15" fmla="*/ 3421 h 34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409" h="3421">
                <a:moveTo>
                  <a:pt x="0" y="3421"/>
                </a:moveTo>
                <a:lnTo>
                  <a:pt x="3202" y="208"/>
                </a:lnTo>
                <a:lnTo>
                  <a:pt x="3408" y="0"/>
                </a:lnTo>
                <a:lnTo>
                  <a:pt x="34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4" name="Freeform 605"/>
          <xdr:cNvSpPr>
            <a:spLocks/>
          </xdr:cNvSpPr>
        </xdr:nvSpPr>
        <xdr:spPr bwMode="auto">
          <a:xfrm>
            <a:off x="173" y="351"/>
            <a:ext cx="42" cy="34"/>
          </a:xfrm>
          <a:custGeom>
            <a:avLst/>
            <a:gdLst>
              <a:gd name="T0" fmla="*/ 0 w 3678"/>
              <a:gd name="T1" fmla="*/ 0 h 3690"/>
              <a:gd name="T2" fmla="*/ 0 w 3678"/>
              <a:gd name="T3" fmla="*/ 0 h 3690"/>
              <a:gd name="T4" fmla="*/ 0 w 3678"/>
              <a:gd name="T5" fmla="*/ 0 h 3690"/>
              <a:gd name="T6" fmla="*/ 0 w 3678"/>
              <a:gd name="T7" fmla="*/ 0 h 3690"/>
              <a:gd name="T8" fmla="*/ 0 60000 65536"/>
              <a:gd name="T9" fmla="*/ 0 60000 65536"/>
              <a:gd name="T10" fmla="*/ 0 60000 65536"/>
              <a:gd name="T11" fmla="*/ 0 60000 65536"/>
              <a:gd name="T12" fmla="*/ 0 w 3678"/>
              <a:gd name="T13" fmla="*/ 0 h 3690"/>
              <a:gd name="T14" fmla="*/ 3678 w 3678"/>
              <a:gd name="T15" fmla="*/ 3690 h 369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678" h="3690">
                <a:moveTo>
                  <a:pt x="0" y="3690"/>
                </a:moveTo>
                <a:lnTo>
                  <a:pt x="2884" y="796"/>
                </a:lnTo>
                <a:lnTo>
                  <a:pt x="3677" y="0"/>
                </a:lnTo>
                <a:lnTo>
                  <a:pt x="367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5" name="Freeform 606"/>
          <xdr:cNvSpPr>
            <a:spLocks/>
          </xdr:cNvSpPr>
        </xdr:nvSpPr>
        <xdr:spPr bwMode="auto">
          <a:xfrm>
            <a:off x="177" y="351"/>
            <a:ext cx="45" cy="36"/>
          </a:xfrm>
          <a:custGeom>
            <a:avLst/>
            <a:gdLst>
              <a:gd name="T0" fmla="*/ 0 w 3926"/>
              <a:gd name="T1" fmla="*/ 0 h 3939"/>
              <a:gd name="T2" fmla="*/ 0 w 3926"/>
              <a:gd name="T3" fmla="*/ 0 h 3939"/>
              <a:gd name="T4" fmla="*/ 0 w 3926"/>
              <a:gd name="T5" fmla="*/ 0 h 3939"/>
              <a:gd name="T6" fmla="*/ 0 w 3926"/>
              <a:gd name="T7" fmla="*/ 0 h 3939"/>
              <a:gd name="T8" fmla="*/ 0 60000 65536"/>
              <a:gd name="T9" fmla="*/ 0 60000 65536"/>
              <a:gd name="T10" fmla="*/ 0 60000 65536"/>
              <a:gd name="T11" fmla="*/ 0 60000 65536"/>
              <a:gd name="T12" fmla="*/ 0 w 3926"/>
              <a:gd name="T13" fmla="*/ 0 h 3939"/>
              <a:gd name="T14" fmla="*/ 3926 w 3926"/>
              <a:gd name="T15" fmla="*/ 3939 h 393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926" h="3939">
                <a:moveTo>
                  <a:pt x="0" y="3939"/>
                </a:moveTo>
                <a:lnTo>
                  <a:pt x="2546" y="1385"/>
                </a:lnTo>
                <a:lnTo>
                  <a:pt x="3925" y="0"/>
                </a:lnTo>
                <a:lnTo>
                  <a:pt x="39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6" name="Freeform 607"/>
          <xdr:cNvSpPr>
            <a:spLocks/>
          </xdr:cNvSpPr>
        </xdr:nvSpPr>
        <xdr:spPr bwMode="auto">
          <a:xfrm>
            <a:off x="181" y="351"/>
            <a:ext cx="47" cy="38"/>
          </a:xfrm>
          <a:custGeom>
            <a:avLst/>
            <a:gdLst>
              <a:gd name="T0" fmla="*/ 0 w 4154"/>
              <a:gd name="T1" fmla="*/ 0 h 4167"/>
              <a:gd name="T2" fmla="*/ 0 w 4154"/>
              <a:gd name="T3" fmla="*/ 0 h 4167"/>
              <a:gd name="T4" fmla="*/ 0 w 4154"/>
              <a:gd name="T5" fmla="*/ 0 h 4167"/>
              <a:gd name="T6" fmla="*/ 0 w 4154"/>
              <a:gd name="T7" fmla="*/ 0 h 4167"/>
              <a:gd name="T8" fmla="*/ 0 60000 65536"/>
              <a:gd name="T9" fmla="*/ 0 60000 65536"/>
              <a:gd name="T10" fmla="*/ 0 60000 65536"/>
              <a:gd name="T11" fmla="*/ 0 60000 65536"/>
              <a:gd name="T12" fmla="*/ 0 w 4154"/>
              <a:gd name="T13" fmla="*/ 0 h 4167"/>
              <a:gd name="T14" fmla="*/ 4154 w 4154"/>
              <a:gd name="T15" fmla="*/ 4167 h 416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154" h="4167">
                <a:moveTo>
                  <a:pt x="0" y="4167"/>
                </a:moveTo>
                <a:lnTo>
                  <a:pt x="2188" y="1972"/>
                </a:lnTo>
                <a:lnTo>
                  <a:pt x="4153" y="0"/>
                </a:lnTo>
                <a:lnTo>
                  <a:pt x="415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7" name="Freeform 608"/>
          <xdr:cNvSpPr>
            <a:spLocks/>
          </xdr:cNvSpPr>
        </xdr:nvSpPr>
        <xdr:spPr bwMode="auto">
          <a:xfrm>
            <a:off x="185" y="351"/>
            <a:ext cx="50" cy="40"/>
          </a:xfrm>
          <a:custGeom>
            <a:avLst/>
            <a:gdLst>
              <a:gd name="T0" fmla="*/ 0 w 4356"/>
              <a:gd name="T1" fmla="*/ 0 h 4371"/>
              <a:gd name="T2" fmla="*/ 0 w 4356"/>
              <a:gd name="T3" fmla="*/ 0 h 4371"/>
              <a:gd name="T4" fmla="*/ 0 w 4356"/>
              <a:gd name="T5" fmla="*/ 0 h 4371"/>
              <a:gd name="T6" fmla="*/ 0 w 4356"/>
              <a:gd name="T7" fmla="*/ 0 h 4371"/>
              <a:gd name="T8" fmla="*/ 0 60000 65536"/>
              <a:gd name="T9" fmla="*/ 0 60000 65536"/>
              <a:gd name="T10" fmla="*/ 0 60000 65536"/>
              <a:gd name="T11" fmla="*/ 0 60000 65536"/>
              <a:gd name="T12" fmla="*/ 0 w 4356"/>
              <a:gd name="T13" fmla="*/ 0 h 4371"/>
              <a:gd name="T14" fmla="*/ 4356 w 4356"/>
              <a:gd name="T15" fmla="*/ 4371 h 43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356" h="4371">
                <a:moveTo>
                  <a:pt x="0" y="4371"/>
                </a:moveTo>
                <a:lnTo>
                  <a:pt x="1804" y="2560"/>
                </a:lnTo>
                <a:lnTo>
                  <a:pt x="4355" y="0"/>
                </a:lnTo>
                <a:lnTo>
                  <a:pt x="435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8" name="Freeform 609"/>
          <xdr:cNvSpPr>
            <a:spLocks/>
          </xdr:cNvSpPr>
        </xdr:nvSpPr>
        <xdr:spPr bwMode="auto">
          <a:xfrm>
            <a:off x="190" y="351"/>
            <a:ext cx="52" cy="42"/>
          </a:xfrm>
          <a:custGeom>
            <a:avLst/>
            <a:gdLst>
              <a:gd name="T0" fmla="*/ 0 w 4530"/>
              <a:gd name="T1" fmla="*/ 0 h 4546"/>
              <a:gd name="T2" fmla="*/ 0 w 4530"/>
              <a:gd name="T3" fmla="*/ 0 h 4546"/>
              <a:gd name="T4" fmla="*/ 0 w 4530"/>
              <a:gd name="T5" fmla="*/ 0 h 4546"/>
              <a:gd name="T6" fmla="*/ 0 w 4530"/>
              <a:gd name="T7" fmla="*/ 0 h 4546"/>
              <a:gd name="T8" fmla="*/ 0 60000 65536"/>
              <a:gd name="T9" fmla="*/ 0 60000 65536"/>
              <a:gd name="T10" fmla="*/ 0 60000 65536"/>
              <a:gd name="T11" fmla="*/ 0 60000 65536"/>
              <a:gd name="T12" fmla="*/ 0 w 4530"/>
              <a:gd name="T13" fmla="*/ 0 h 4546"/>
              <a:gd name="T14" fmla="*/ 4530 w 4530"/>
              <a:gd name="T15" fmla="*/ 4546 h 454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530" h="4546">
                <a:moveTo>
                  <a:pt x="0" y="4546"/>
                </a:moveTo>
                <a:lnTo>
                  <a:pt x="1392" y="3149"/>
                </a:lnTo>
                <a:lnTo>
                  <a:pt x="4529" y="0"/>
                </a:lnTo>
                <a:lnTo>
                  <a:pt x="453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39" name="Freeform 610"/>
          <xdr:cNvSpPr>
            <a:spLocks/>
          </xdr:cNvSpPr>
        </xdr:nvSpPr>
        <xdr:spPr bwMode="auto">
          <a:xfrm>
            <a:off x="195" y="351"/>
            <a:ext cx="54" cy="43"/>
          </a:xfrm>
          <a:custGeom>
            <a:avLst/>
            <a:gdLst>
              <a:gd name="T0" fmla="*/ 0 w 4667"/>
              <a:gd name="T1" fmla="*/ 0 h 4682"/>
              <a:gd name="T2" fmla="*/ 0 w 4667"/>
              <a:gd name="T3" fmla="*/ 0 h 4682"/>
              <a:gd name="T4" fmla="*/ 0 w 4667"/>
              <a:gd name="T5" fmla="*/ 0 h 4682"/>
              <a:gd name="T6" fmla="*/ 0 w 4667"/>
              <a:gd name="T7" fmla="*/ 0 h 4682"/>
              <a:gd name="T8" fmla="*/ 0 60000 65536"/>
              <a:gd name="T9" fmla="*/ 0 60000 65536"/>
              <a:gd name="T10" fmla="*/ 0 60000 65536"/>
              <a:gd name="T11" fmla="*/ 0 60000 65536"/>
              <a:gd name="T12" fmla="*/ 0 w 4667"/>
              <a:gd name="T13" fmla="*/ 0 h 4682"/>
              <a:gd name="T14" fmla="*/ 4667 w 4667"/>
              <a:gd name="T15" fmla="*/ 4682 h 468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667" h="4682">
                <a:moveTo>
                  <a:pt x="0" y="4682"/>
                </a:moveTo>
                <a:lnTo>
                  <a:pt x="943" y="3737"/>
                </a:lnTo>
                <a:lnTo>
                  <a:pt x="4666" y="0"/>
                </a:lnTo>
                <a:lnTo>
                  <a:pt x="466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40" name="Freeform 611"/>
          <xdr:cNvSpPr>
            <a:spLocks/>
          </xdr:cNvSpPr>
        </xdr:nvSpPr>
        <xdr:spPr bwMode="auto">
          <a:xfrm>
            <a:off x="201" y="351"/>
            <a:ext cx="54" cy="44"/>
          </a:xfrm>
          <a:custGeom>
            <a:avLst/>
            <a:gdLst>
              <a:gd name="T0" fmla="*/ 0 w 4757"/>
              <a:gd name="T1" fmla="*/ 0 h 4773"/>
              <a:gd name="T2" fmla="*/ 0 w 4757"/>
              <a:gd name="T3" fmla="*/ 0 h 4773"/>
              <a:gd name="T4" fmla="*/ 0 w 4757"/>
              <a:gd name="T5" fmla="*/ 0 h 4773"/>
              <a:gd name="T6" fmla="*/ 0 w 4757"/>
              <a:gd name="T7" fmla="*/ 0 h 4773"/>
              <a:gd name="T8" fmla="*/ 0 60000 65536"/>
              <a:gd name="T9" fmla="*/ 0 60000 65536"/>
              <a:gd name="T10" fmla="*/ 0 60000 65536"/>
              <a:gd name="T11" fmla="*/ 0 60000 65536"/>
              <a:gd name="T12" fmla="*/ 0 w 4757"/>
              <a:gd name="T13" fmla="*/ 0 h 4773"/>
              <a:gd name="T14" fmla="*/ 4757 w 4757"/>
              <a:gd name="T15" fmla="*/ 4773 h 477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757" h="4773">
                <a:moveTo>
                  <a:pt x="0" y="4773"/>
                </a:moveTo>
                <a:lnTo>
                  <a:pt x="447" y="4324"/>
                </a:lnTo>
                <a:lnTo>
                  <a:pt x="4756" y="0"/>
                </a:lnTo>
                <a:lnTo>
                  <a:pt x="47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41" name="Freeform 612"/>
          <xdr:cNvSpPr>
            <a:spLocks/>
          </xdr:cNvSpPr>
        </xdr:nvSpPr>
        <xdr:spPr bwMode="auto">
          <a:xfrm>
            <a:off x="207" y="351"/>
            <a:ext cx="55" cy="44"/>
          </a:xfrm>
          <a:custGeom>
            <a:avLst/>
            <a:gdLst>
              <a:gd name="T0" fmla="*/ 0 w 4781"/>
              <a:gd name="T1" fmla="*/ 0 h 4797"/>
              <a:gd name="T2" fmla="*/ 0 w 4781"/>
              <a:gd name="T3" fmla="*/ 0 h 4797"/>
              <a:gd name="T4" fmla="*/ 0 w 4781"/>
              <a:gd name="T5" fmla="*/ 0 h 4797"/>
              <a:gd name="T6" fmla="*/ 0 60000 65536"/>
              <a:gd name="T7" fmla="*/ 0 60000 65536"/>
              <a:gd name="T8" fmla="*/ 0 60000 65536"/>
              <a:gd name="T9" fmla="*/ 0 w 4781"/>
              <a:gd name="T10" fmla="*/ 0 h 4797"/>
              <a:gd name="T11" fmla="*/ 4781 w 4781"/>
              <a:gd name="T12" fmla="*/ 4797 h 479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81" h="4797">
                <a:moveTo>
                  <a:pt x="0" y="4797"/>
                </a:moveTo>
                <a:lnTo>
                  <a:pt x="4780" y="0"/>
                </a:lnTo>
                <a:lnTo>
                  <a:pt x="478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42" name="Freeform 613"/>
          <xdr:cNvSpPr>
            <a:spLocks/>
          </xdr:cNvSpPr>
        </xdr:nvSpPr>
        <xdr:spPr bwMode="auto">
          <a:xfrm>
            <a:off x="215" y="351"/>
            <a:ext cx="54" cy="43"/>
          </a:xfrm>
          <a:custGeom>
            <a:avLst/>
            <a:gdLst>
              <a:gd name="T0" fmla="*/ 0 w 4704"/>
              <a:gd name="T1" fmla="*/ 0 h 4720"/>
              <a:gd name="T2" fmla="*/ 0 w 4704"/>
              <a:gd name="T3" fmla="*/ 0 h 4720"/>
              <a:gd name="T4" fmla="*/ 0 w 4704"/>
              <a:gd name="T5" fmla="*/ 0 h 4720"/>
              <a:gd name="T6" fmla="*/ 0 60000 65536"/>
              <a:gd name="T7" fmla="*/ 0 60000 65536"/>
              <a:gd name="T8" fmla="*/ 0 60000 65536"/>
              <a:gd name="T9" fmla="*/ 0 w 4704"/>
              <a:gd name="T10" fmla="*/ 0 h 4720"/>
              <a:gd name="T11" fmla="*/ 4704 w 4704"/>
              <a:gd name="T12" fmla="*/ 4720 h 47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04" h="4720">
                <a:moveTo>
                  <a:pt x="0" y="4720"/>
                </a:moveTo>
                <a:lnTo>
                  <a:pt x="4703" y="0"/>
                </a:lnTo>
                <a:lnTo>
                  <a:pt x="470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43" name="Freeform 614"/>
          <xdr:cNvSpPr>
            <a:spLocks/>
          </xdr:cNvSpPr>
        </xdr:nvSpPr>
        <xdr:spPr bwMode="auto">
          <a:xfrm>
            <a:off x="225" y="358"/>
            <a:ext cx="42" cy="34"/>
          </a:xfrm>
          <a:custGeom>
            <a:avLst/>
            <a:gdLst>
              <a:gd name="T0" fmla="*/ 0 w 3691"/>
              <a:gd name="T1" fmla="*/ 0 h 3704"/>
              <a:gd name="T2" fmla="*/ 0 w 3691"/>
              <a:gd name="T3" fmla="*/ 0 h 3704"/>
              <a:gd name="T4" fmla="*/ 0 w 3691"/>
              <a:gd name="T5" fmla="*/ 0 h 3704"/>
              <a:gd name="T6" fmla="*/ 0 60000 65536"/>
              <a:gd name="T7" fmla="*/ 0 60000 65536"/>
              <a:gd name="T8" fmla="*/ 0 60000 65536"/>
              <a:gd name="T9" fmla="*/ 0 w 3691"/>
              <a:gd name="T10" fmla="*/ 0 h 3704"/>
              <a:gd name="T11" fmla="*/ 3691 w 3691"/>
              <a:gd name="T12" fmla="*/ 3704 h 37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691" h="3704">
                <a:moveTo>
                  <a:pt x="0" y="3704"/>
                </a:moveTo>
                <a:lnTo>
                  <a:pt x="3690" y="0"/>
                </a:lnTo>
                <a:lnTo>
                  <a:pt x="36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5" name="Text Box 615"/>
          <xdr:cNvSpPr txBox="1">
            <a:spLocks noChangeArrowheads="1"/>
          </xdr:cNvSpPr>
        </xdr:nvSpPr>
        <xdr:spPr bwMode="auto">
          <a:xfrm>
            <a:off x="232" y="331"/>
            <a:ext cx="1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616" name="Text Box 616"/>
          <xdr:cNvSpPr txBox="1">
            <a:spLocks noChangeArrowheads="1"/>
          </xdr:cNvSpPr>
        </xdr:nvSpPr>
        <xdr:spPr bwMode="auto">
          <a:xfrm>
            <a:off x="286" y="357"/>
            <a:ext cx="1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29846" name="Line 617"/>
          <xdr:cNvSpPr>
            <a:spLocks noChangeShapeType="1"/>
          </xdr:cNvSpPr>
        </xdr:nvSpPr>
        <xdr:spPr bwMode="auto">
          <a:xfrm>
            <a:off x="206" y="339"/>
            <a:ext cx="0" cy="66"/>
          </a:xfrm>
          <a:prstGeom prst="line">
            <a:avLst/>
          </a:prstGeom>
          <a:noFill/>
          <a:ln w="3175">
            <a:solidFill>
              <a:srgbClr val="FF00FF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352425</xdr:colOff>
      <xdr:row>39</xdr:row>
      <xdr:rowOff>66675</xdr:rowOff>
    </xdr:from>
    <xdr:to>
      <xdr:col>2</xdr:col>
      <xdr:colOff>1638300</xdr:colOff>
      <xdr:row>44</xdr:row>
      <xdr:rowOff>209550</xdr:rowOff>
    </xdr:to>
    <xdr:grpSp>
      <xdr:nvGrpSpPr>
        <xdr:cNvPr id="29158" name="Group 618"/>
        <xdr:cNvGrpSpPr>
          <a:grpSpLocks/>
        </xdr:cNvGrpSpPr>
      </xdr:nvGrpSpPr>
      <xdr:grpSpPr bwMode="auto">
        <a:xfrm>
          <a:off x="1600200" y="13230225"/>
          <a:ext cx="1285875" cy="1714500"/>
          <a:chOff x="153" y="426"/>
          <a:chExt cx="131" cy="127"/>
        </a:xfrm>
      </xdr:grpSpPr>
      <xdr:sp macro="" textlink="">
        <xdr:nvSpPr>
          <xdr:cNvPr id="29702" name="Freeform 619"/>
          <xdr:cNvSpPr>
            <a:spLocks/>
          </xdr:cNvSpPr>
        </xdr:nvSpPr>
        <xdr:spPr bwMode="auto">
          <a:xfrm>
            <a:off x="178" y="446"/>
            <a:ext cx="58" cy="33"/>
          </a:xfrm>
          <a:custGeom>
            <a:avLst/>
            <a:gdLst>
              <a:gd name="T0" fmla="*/ 0 w 5249"/>
              <a:gd name="T1" fmla="*/ 0 h 3027"/>
              <a:gd name="T2" fmla="*/ 0 w 5249"/>
              <a:gd name="T3" fmla="*/ 0 h 3027"/>
              <a:gd name="T4" fmla="*/ 0 w 5249"/>
              <a:gd name="T5" fmla="*/ 0 h 3027"/>
              <a:gd name="T6" fmla="*/ 0 w 5249"/>
              <a:gd name="T7" fmla="*/ 0 h 3027"/>
              <a:gd name="T8" fmla="*/ 0 w 5249"/>
              <a:gd name="T9" fmla="*/ 0 h 3027"/>
              <a:gd name="T10" fmla="*/ 0 w 5249"/>
              <a:gd name="T11" fmla="*/ 0 h 3027"/>
              <a:gd name="T12" fmla="*/ 0 w 5249"/>
              <a:gd name="T13" fmla="*/ 0 h 3027"/>
              <a:gd name="T14" fmla="*/ 0 w 5249"/>
              <a:gd name="T15" fmla="*/ 0 h 302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5249"/>
              <a:gd name="T25" fmla="*/ 0 h 3027"/>
              <a:gd name="T26" fmla="*/ 5249 w 5249"/>
              <a:gd name="T27" fmla="*/ 3027 h 3027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5249" h="3027">
                <a:moveTo>
                  <a:pt x="5248" y="1638"/>
                </a:moveTo>
                <a:lnTo>
                  <a:pt x="3936" y="0"/>
                </a:lnTo>
                <a:lnTo>
                  <a:pt x="1312" y="0"/>
                </a:lnTo>
                <a:lnTo>
                  <a:pt x="0" y="1638"/>
                </a:lnTo>
                <a:lnTo>
                  <a:pt x="1312" y="3027"/>
                </a:lnTo>
                <a:lnTo>
                  <a:pt x="3936" y="3027"/>
                </a:lnTo>
                <a:lnTo>
                  <a:pt x="5248" y="1638"/>
                </a:lnTo>
                <a:lnTo>
                  <a:pt x="5249" y="163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3" name="Freeform 620"/>
          <xdr:cNvSpPr>
            <a:spLocks/>
          </xdr:cNvSpPr>
        </xdr:nvSpPr>
        <xdr:spPr bwMode="auto">
          <a:xfrm>
            <a:off x="162" y="464"/>
            <a:ext cx="16" cy="53"/>
          </a:xfrm>
          <a:custGeom>
            <a:avLst/>
            <a:gdLst>
              <a:gd name="T0" fmla="*/ 0 w 1475"/>
              <a:gd name="T1" fmla="*/ 0 h 4872"/>
              <a:gd name="T2" fmla="*/ 0 w 1475"/>
              <a:gd name="T3" fmla="*/ 0 h 4872"/>
              <a:gd name="T4" fmla="*/ 0 w 1475"/>
              <a:gd name="T5" fmla="*/ 0 h 4872"/>
              <a:gd name="T6" fmla="*/ 0 60000 65536"/>
              <a:gd name="T7" fmla="*/ 0 60000 65536"/>
              <a:gd name="T8" fmla="*/ 0 60000 65536"/>
              <a:gd name="T9" fmla="*/ 0 w 1475"/>
              <a:gd name="T10" fmla="*/ 0 h 4872"/>
              <a:gd name="T11" fmla="*/ 1475 w 1475"/>
              <a:gd name="T12" fmla="*/ 4872 h 48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75" h="4872">
                <a:moveTo>
                  <a:pt x="1475" y="0"/>
                </a:moveTo>
                <a:lnTo>
                  <a:pt x="0" y="4872"/>
                </a:lnTo>
                <a:lnTo>
                  <a:pt x="1" y="4872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4" name="Freeform 621"/>
          <xdr:cNvSpPr>
            <a:spLocks/>
          </xdr:cNvSpPr>
        </xdr:nvSpPr>
        <xdr:spPr bwMode="auto">
          <a:xfrm>
            <a:off x="185" y="479"/>
            <a:ext cx="8" cy="61"/>
          </a:xfrm>
          <a:custGeom>
            <a:avLst/>
            <a:gdLst>
              <a:gd name="T0" fmla="*/ 0 w 738"/>
              <a:gd name="T1" fmla="*/ 0 h 5654"/>
              <a:gd name="T2" fmla="*/ 0 w 738"/>
              <a:gd name="T3" fmla="*/ 0 h 5654"/>
              <a:gd name="T4" fmla="*/ 0 w 738"/>
              <a:gd name="T5" fmla="*/ 0 h 5654"/>
              <a:gd name="T6" fmla="*/ 0 60000 65536"/>
              <a:gd name="T7" fmla="*/ 0 60000 65536"/>
              <a:gd name="T8" fmla="*/ 0 60000 65536"/>
              <a:gd name="T9" fmla="*/ 0 w 738"/>
              <a:gd name="T10" fmla="*/ 0 h 5654"/>
              <a:gd name="T11" fmla="*/ 738 w 738"/>
              <a:gd name="T12" fmla="*/ 5654 h 565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38" h="5654">
                <a:moveTo>
                  <a:pt x="738" y="0"/>
                </a:moveTo>
                <a:lnTo>
                  <a:pt x="0" y="5654"/>
                </a:lnTo>
                <a:lnTo>
                  <a:pt x="1" y="5654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5" name="Freeform 622"/>
          <xdr:cNvSpPr>
            <a:spLocks/>
          </xdr:cNvSpPr>
        </xdr:nvSpPr>
        <xdr:spPr bwMode="auto">
          <a:xfrm>
            <a:off x="222" y="479"/>
            <a:ext cx="8" cy="61"/>
          </a:xfrm>
          <a:custGeom>
            <a:avLst/>
            <a:gdLst>
              <a:gd name="T0" fmla="*/ 0 w 738"/>
              <a:gd name="T1" fmla="*/ 0 h 5654"/>
              <a:gd name="T2" fmla="*/ 0 w 738"/>
              <a:gd name="T3" fmla="*/ 0 h 5654"/>
              <a:gd name="T4" fmla="*/ 0 w 738"/>
              <a:gd name="T5" fmla="*/ 0 h 5654"/>
              <a:gd name="T6" fmla="*/ 0 60000 65536"/>
              <a:gd name="T7" fmla="*/ 0 60000 65536"/>
              <a:gd name="T8" fmla="*/ 0 60000 65536"/>
              <a:gd name="T9" fmla="*/ 0 w 738"/>
              <a:gd name="T10" fmla="*/ 0 h 5654"/>
              <a:gd name="T11" fmla="*/ 738 w 738"/>
              <a:gd name="T12" fmla="*/ 5654 h 565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38" h="5654">
                <a:moveTo>
                  <a:pt x="0" y="0"/>
                </a:moveTo>
                <a:lnTo>
                  <a:pt x="737" y="5654"/>
                </a:lnTo>
                <a:lnTo>
                  <a:pt x="738" y="5654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6" name="Freeform 623"/>
          <xdr:cNvSpPr>
            <a:spLocks/>
          </xdr:cNvSpPr>
        </xdr:nvSpPr>
        <xdr:spPr bwMode="auto">
          <a:xfrm>
            <a:off x="236" y="464"/>
            <a:ext cx="16" cy="53"/>
          </a:xfrm>
          <a:custGeom>
            <a:avLst/>
            <a:gdLst>
              <a:gd name="T0" fmla="*/ 0 w 1476"/>
              <a:gd name="T1" fmla="*/ 0 h 4872"/>
              <a:gd name="T2" fmla="*/ 0 w 1476"/>
              <a:gd name="T3" fmla="*/ 0 h 4872"/>
              <a:gd name="T4" fmla="*/ 0 w 1476"/>
              <a:gd name="T5" fmla="*/ 0 h 4872"/>
              <a:gd name="T6" fmla="*/ 0 60000 65536"/>
              <a:gd name="T7" fmla="*/ 0 60000 65536"/>
              <a:gd name="T8" fmla="*/ 0 60000 65536"/>
              <a:gd name="T9" fmla="*/ 0 w 1476"/>
              <a:gd name="T10" fmla="*/ 0 h 4872"/>
              <a:gd name="T11" fmla="*/ 1476 w 1476"/>
              <a:gd name="T12" fmla="*/ 4872 h 487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76" h="4872">
                <a:moveTo>
                  <a:pt x="0" y="0"/>
                </a:moveTo>
                <a:lnTo>
                  <a:pt x="1475" y="4872"/>
                </a:lnTo>
                <a:lnTo>
                  <a:pt x="1476" y="4872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7" name="Freeform 624"/>
          <xdr:cNvSpPr>
            <a:spLocks/>
          </xdr:cNvSpPr>
        </xdr:nvSpPr>
        <xdr:spPr bwMode="auto">
          <a:xfrm>
            <a:off x="222" y="446"/>
            <a:ext cx="1" cy="4"/>
          </a:xfrm>
          <a:custGeom>
            <a:avLst/>
            <a:gdLst>
              <a:gd name="T0" fmla="*/ 0 w 64"/>
              <a:gd name="T1" fmla="*/ 0 h 337"/>
              <a:gd name="T2" fmla="*/ 0 w 64"/>
              <a:gd name="T3" fmla="*/ 0 h 337"/>
              <a:gd name="T4" fmla="*/ 0 w 64"/>
              <a:gd name="T5" fmla="*/ 0 h 337"/>
              <a:gd name="T6" fmla="*/ 0 60000 65536"/>
              <a:gd name="T7" fmla="*/ 0 60000 65536"/>
              <a:gd name="T8" fmla="*/ 0 60000 65536"/>
              <a:gd name="T9" fmla="*/ 0 w 64"/>
              <a:gd name="T10" fmla="*/ 0 h 337"/>
              <a:gd name="T11" fmla="*/ 64 w 64"/>
              <a:gd name="T12" fmla="*/ 337 h 3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" h="337">
                <a:moveTo>
                  <a:pt x="0" y="0"/>
                </a:moveTo>
                <a:lnTo>
                  <a:pt x="63" y="337"/>
                </a:lnTo>
                <a:lnTo>
                  <a:pt x="64" y="33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8" name="Freeform 625"/>
          <xdr:cNvSpPr>
            <a:spLocks/>
          </xdr:cNvSpPr>
        </xdr:nvSpPr>
        <xdr:spPr bwMode="auto">
          <a:xfrm>
            <a:off x="223" y="452"/>
            <a:ext cx="1" cy="4"/>
          </a:xfrm>
          <a:custGeom>
            <a:avLst/>
            <a:gdLst>
              <a:gd name="T0" fmla="*/ 0 w 77"/>
              <a:gd name="T1" fmla="*/ 0 h 410"/>
              <a:gd name="T2" fmla="*/ 0 w 77"/>
              <a:gd name="T3" fmla="*/ 0 h 410"/>
              <a:gd name="T4" fmla="*/ 0 w 77"/>
              <a:gd name="T5" fmla="*/ 0 h 410"/>
              <a:gd name="T6" fmla="*/ 0 60000 65536"/>
              <a:gd name="T7" fmla="*/ 0 60000 65536"/>
              <a:gd name="T8" fmla="*/ 0 60000 65536"/>
              <a:gd name="T9" fmla="*/ 0 w 77"/>
              <a:gd name="T10" fmla="*/ 0 h 410"/>
              <a:gd name="T11" fmla="*/ 77 w 77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" h="410">
                <a:moveTo>
                  <a:pt x="0" y="0"/>
                </a:moveTo>
                <a:lnTo>
                  <a:pt x="76" y="410"/>
                </a:lnTo>
                <a:lnTo>
                  <a:pt x="77" y="41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9" name="Freeform 626"/>
          <xdr:cNvSpPr>
            <a:spLocks/>
          </xdr:cNvSpPr>
        </xdr:nvSpPr>
        <xdr:spPr bwMode="auto">
          <a:xfrm>
            <a:off x="224" y="459"/>
            <a:ext cx="1" cy="4"/>
          </a:xfrm>
          <a:custGeom>
            <a:avLst/>
            <a:gdLst>
              <a:gd name="T0" fmla="*/ 0 w 78"/>
              <a:gd name="T1" fmla="*/ 0 h 409"/>
              <a:gd name="T2" fmla="*/ 0 w 78"/>
              <a:gd name="T3" fmla="*/ 0 h 409"/>
              <a:gd name="T4" fmla="*/ 0 w 78"/>
              <a:gd name="T5" fmla="*/ 0 h 409"/>
              <a:gd name="T6" fmla="*/ 0 60000 65536"/>
              <a:gd name="T7" fmla="*/ 0 60000 65536"/>
              <a:gd name="T8" fmla="*/ 0 60000 65536"/>
              <a:gd name="T9" fmla="*/ 0 w 78"/>
              <a:gd name="T10" fmla="*/ 0 h 409"/>
              <a:gd name="T11" fmla="*/ 78 w 78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8" h="409">
                <a:moveTo>
                  <a:pt x="0" y="0"/>
                </a:moveTo>
                <a:lnTo>
                  <a:pt x="77" y="409"/>
                </a:lnTo>
                <a:lnTo>
                  <a:pt x="78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0" name="Freeform 627"/>
          <xdr:cNvSpPr>
            <a:spLocks/>
          </xdr:cNvSpPr>
        </xdr:nvSpPr>
        <xdr:spPr bwMode="auto">
          <a:xfrm>
            <a:off x="225" y="465"/>
            <a:ext cx="1" cy="5"/>
          </a:xfrm>
          <a:custGeom>
            <a:avLst/>
            <a:gdLst>
              <a:gd name="T0" fmla="*/ 0 w 78"/>
              <a:gd name="T1" fmla="*/ 0 h 410"/>
              <a:gd name="T2" fmla="*/ 0 w 78"/>
              <a:gd name="T3" fmla="*/ 0 h 410"/>
              <a:gd name="T4" fmla="*/ 0 w 78"/>
              <a:gd name="T5" fmla="*/ 0 h 410"/>
              <a:gd name="T6" fmla="*/ 0 60000 65536"/>
              <a:gd name="T7" fmla="*/ 0 60000 65536"/>
              <a:gd name="T8" fmla="*/ 0 60000 65536"/>
              <a:gd name="T9" fmla="*/ 0 w 78"/>
              <a:gd name="T10" fmla="*/ 0 h 410"/>
              <a:gd name="T11" fmla="*/ 78 w 78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8" h="410">
                <a:moveTo>
                  <a:pt x="0" y="0"/>
                </a:moveTo>
                <a:lnTo>
                  <a:pt x="77" y="410"/>
                </a:lnTo>
                <a:lnTo>
                  <a:pt x="78" y="41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1" name="Freeform 628"/>
          <xdr:cNvSpPr>
            <a:spLocks/>
          </xdr:cNvSpPr>
        </xdr:nvSpPr>
        <xdr:spPr bwMode="auto">
          <a:xfrm>
            <a:off x="226" y="472"/>
            <a:ext cx="1" cy="4"/>
          </a:xfrm>
          <a:custGeom>
            <a:avLst/>
            <a:gdLst>
              <a:gd name="T0" fmla="*/ 0 w 77"/>
              <a:gd name="T1" fmla="*/ 0 h 409"/>
              <a:gd name="T2" fmla="*/ 0 w 77"/>
              <a:gd name="T3" fmla="*/ 0 h 409"/>
              <a:gd name="T4" fmla="*/ 0 w 77"/>
              <a:gd name="T5" fmla="*/ 0 h 409"/>
              <a:gd name="T6" fmla="*/ 0 60000 65536"/>
              <a:gd name="T7" fmla="*/ 0 60000 65536"/>
              <a:gd name="T8" fmla="*/ 0 60000 65536"/>
              <a:gd name="T9" fmla="*/ 0 w 77"/>
              <a:gd name="T10" fmla="*/ 0 h 409"/>
              <a:gd name="T11" fmla="*/ 77 w 77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" h="409">
                <a:moveTo>
                  <a:pt x="0" y="0"/>
                </a:moveTo>
                <a:lnTo>
                  <a:pt x="76" y="409"/>
                </a:lnTo>
                <a:lnTo>
                  <a:pt x="77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2" name="Freeform 629"/>
          <xdr:cNvSpPr>
            <a:spLocks/>
          </xdr:cNvSpPr>
        </xdr:nvSpPr>
        <xdr:spPr bwMode="auto">
          <a:xfrm>
            <a:off x="228" y="479"/>
            <a:ext cx="1" cy="4"/>
          </a:xfrm>
          <a:custGeom>
            <a:avLst/>
            <a:gdLst>
              <a:gd name="T0" fmla="*/ 0 w 78"/>
              <a:gd name="T1" fmla="*/ 0 h 409"/>
              <a:gd name="T2" fmla="*/ 0 w 78"/>
              <a:gd name="T3" fmla="*/ 0 h 409"/>
              <a:gd name="T4" fmla="*/ 0 w 78"/>
              <a:gd name="T5" fmla="*/ 0 h 409"/>
              <a:gd name="T6" fmla="*/ 0 60000 65536"/>
              <a:gd name="T7" fmla="*/ 0 60000 65536"/>
              <a:gd name="T8" fmla="*/ 0 60000 65536"/>
              <a:gd name="T9" fmla="*/ 0 w 78"/>
              <a:gd name="T10" fmla="*/ 0 h 409"/>
              <a:gd name="T11" fmla="*/ 78 w 78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8" h="409">
                <a:moveTo>
                  <a:pt x="0" y="0"/>
                </a:moveTo>
                <a:lnTo>
                  <a:pt x="77" y="409"/>
                </a:lnTo>
                <a:lnTo>
                  <a:pt x="78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3" name="Freeform 630"/>
          <xdr:cNvSpPr>
            <a:spLocks/>
          </xdr:cNvSpPr>
        </xdr:nvSpPr>
        <xdr:spPr bwMode="auto">
          <a:xfrm>
            <a:off x="229" y="485"/>
            <a:ext cx="1" cy="4"/>
          </a:xfrm>
          <a:custGeom>
            <a:avLst/>
            <a:gdLst>
              <a:gd name="T0" fmla="*/ 0 w 63"/>
              <a:gd name="T1" fmla="*/ 0 h 336"/>
              <a:gd name="T2" fmla="*/ 0 w 63"/>
              <a:gd name="T3" fmla="*/ 0 h 336"/>
              <a:gd name="T4" fmla="*/ 0 w 63"/>
              <a:gd name="T5" fmla="*/ 0 h 336"/>
              <a:gd name="T6" fmla="*/ 0 60000 65536"/>
              <a:gd name="T7" fmla="*/ 0 60000 65536"/>
              <a:gd name="T8" fmla="*/ 0 60000 65536"/>
              <a:gd name="T9" fmla="*/ 0 w 63"/>
              <a:gd name="T10" fmla="*/ 0 h 336"/>
              <a:gd name="T11" fmla="*/ 63 w 63"/>
              <a:gd name="T12" fmla="*/ 336 h 3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" h="336">
                <a:moveTo>
                  <a:pt x="0" y="0"/>
                </a:moveTo>
                <a:lnTo>
                  <a:pt x="62" y="336"/>
                </a:lnTo>
                <a:lnTo>
                  <a:pt x="63" y="33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4" name="Freeform 631"/>
          <xdr:cNvSpPr>
            <a:spLocks/>
          </xdr:cNvSpPr>
        </xdr:nvSpPr>
        <xdr:spPr bwMode="auto">
          <a:xfrm>
            <a:off x="192" y="446"/>
            <a:ext cx="1" cy="4"/>
          </a:xfrm>
          <a:custGeom>
            <a:avLst/>
            <a:gdLst>
              <a:gd name="T0" fmla="*/ 0 w 63"/>
              <a:gd name="T1" fmla="*/ 0 h 337"/>
              <a:gd name="T2" fmla="*/ 0 w 63"/>
              <a:gd name="T3" fmla="*/ 0 h 337"/>
              <a:gd name="T4" fmla="*/ 0 w 63"/>
              <a:gd name="T5" fmla="*/ 0 h 337"/>
              <a:gd name="T6" fmla="*/ 0 60000 65536"/>
              <a:gd name="T7" fmla="*/ 0 60000 65536"/>
              <a:gd name="T8" fmla="*/ 0 60000 65536"/>
              <a:gd name="T9" fmla="*/ 0 w 63"/>
              <a:gd name="T10" fmla="*/ 0 h 337"/>
              <a:gd name="T11" fmla="*/ 63 w 63"/>
              <a:gd name="T12" fmla="*/ 337 h 3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" h="337">
                <a:moveTo>
                  <a:pt x="63" y="0"/>
                </a:moveTo>
                <a:lnTo>
                  <a:pt x="0" y="337"/>
                </a:lnTo>
                <a:lnTo>
                  <a:pt x="1" y="33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5" name="Freeform 632"/>
          <xdr:cNvSpPr>
            <a:spLocks/>
          </xdr:cNvSpPr>
        </xdr:nvSpPr>
        <xdr:spPr bwMode="auto">
          <a:xfrm>
            <a:off x="191" y="452"/>
            <a:ext cx="1" cy="4"/>
          </a:xfrm>
          <a:custGeom>
            <a:avLst/>
            <a:gdLst>
              <a:gd name="T0" fmla="*/ 0 w 75"/>
              <a:gd name="T1" fmla="*/ 0 h 410"/>
              <a:gd name="T2" fmla="*/ 0 w 75"/>
              <a:gd name="T3" fmla="*/ 0 h 410"/>
              <a:gd name="T4" fmla="*/ 0 w 75"/>
              <a:gd name="T5" fmla="*/ 0 h 410"/>
              <a:gd name="T6" fmla="*/ 0 60000 65536"/>
              <a:gd name="T7" fmla="*/ 0 60000 65536"/>
              <a:gd name="T8" fmla="*/ 0 60000 65536"/>
              <a:gd name="T9" fmla="*/ 0 w 75"/>
              <a:gd name="T10" fmla="*/ 0 h 410"/>
              <a:gd name="T11" fmla="*/ 75 w 75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5" h="410">
                <a:moveTo>
                  <a:pt x="75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6" name="Freeform 633"/>
          <xdr:cNvSpPr>
            <a:spLocks/>
          </xdr:cNvSpPr>
        </xdr:nvSpPr>
        <xdr:spPr bwMode="auto">
          <a:xfrm>
            <a:off x="190" y="459"/>
            <a:ext cx="1" cy="4"/>
          </a:xfrm>
          <a:custGeom>
            <a:avLst/>
            <a:gdLst>
              <a:gd name="T0" fmla="*/ 0 w 76"/>
              <a:gd name="T1" fmla="*/ 0 h 409"/>
              <a:gd name="T2" fmla="*/ 0 w 76"/>
              <a:gd name="T3" fmla="*/ 0 h 409"/>
              <a:gd name="T4" fmla="*/ 0 w 76"/>
              <a:gd name="T5" fmla="*/ 0 h 409"/>
              <a:gd name="T6" fmla="*/ 0 60000 65536"/>
              <a:gd name="T7" fmla="*/ 0 60000 65536"/>
              <a:gd name="T8" fmla="*/ 0 60000 65536"/>
              <a:gd name="T9" fmla="*/ 0 w 76"/>
              <a:gd name="T10" fmla="*/ 0 h 409"/>
              <a:gd name="T11" fmla="*/ 76 w 76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6" h="409">
                <a:moveTo>
                  <a:pt x="76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7" name="Freeform 634"/>
          <xdr:cNvSpPr>
            <a:spLocks/>
          </xdr:cNvSpPr>
        </xdr:nvSpPr>
        <xdr:spPr bwMode="auto">
          <a:xfrm>
            <a:off x="188" y="465"/>
            <a:ext cx="1" cy="5"/>
          </a:xfrm>
          <a:custGeom>
            <a:avLst/>
            <a:gdLst>
              <a:gd name="T0" fmla="*/ 0 w 76"/>
              <a:gd name="T1" fmla="*/ 0 h 410"/>
              <a:gd name="T2" fmla="*/ 0 w 76"/>
              <a:gd name="T3" fmla="*/ 0 h 410"/>
              <a:gd name="T4" fmla="*/ 0 w 76"/>
              <a:gd name="T5" fmla="*/ 0 h 410"/>
              <a:gd name="T6" fmla="*/ 0 60000 65536"/>
              <a:gd name="T7" fmla="*/ 0 60000 65536"/>
              <a:gd name="T8" fmla="*/ 0 60000 65536"/>
              <a:gd name="T9" fmla="*/ 0 w 76"/>
              <a:gd name="T10" fmla="*/ 0 h 410"/>
              <a:gd name="T11" fmla="*/ 76 w 76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6" h="410">
                <a:moveTo>
                  <a:pt x="76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8" name="Freeform 635"/>
          <xdr:cNvSpPr>
            <a:spLocks/>
          </xdr:cNvSpPr>
        </xdr:nvSpPr>
        <xdr:spPr bwMode="auto">
          <a:xfrm>
            <a:off x="187" y="472"/>
            <a:ext cx="1" cy="4"/>
          </a:xfrm>
          <a:custGeom>
            <a:avLst/>
            <a:gdLst>
              <a:gd name="T0" fmla="*/ 0 w 77"/>
              <a:gd name="T1" fmla="*/ 0 h 409"/>
              <a:gd name="T2" fmla="*/ 0 w 77"/>
              <a:gd name="T3" fmla="*/ 0 h 409"/>
              <a:gd name="T4" fmla="*/ 0 w 77"/>
              <a:gd name="T5" fmla="*/ 0 h 409"/>
              <a:gd name="T6" fmla="*/ 0 60000 65536"/>
              <a:gd name="T7" fmla="*/ 0 60000 65536"/>
              <a:gd name="T8" fmla="*/ 0 60000 65536"/>
              <a:gd name="T9" fmla="*/ 0 w 77"/>
              <a:gd name="T10" fmla="*/ 0 h 409"/>
              <a:gd name="T11" fmla="*/ 77 w 77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" h="409">
                <a:moveTo>
                  <a:pt x="77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19" name="Freeform 636"/>
          <xdr:cNvSpPr>
            <a:spLocks/>
          </xdr:cNvSpPr>
        </xdr:nvSpPr>
        <xdr:spPr bwMode="auto">
          <a:xfrm>
            <a:off x="186" y="479"/>
            <a:ext cx="1" cy="4"/>
          </a:xfrm>
          <a:custGeom>
            <a:avLst/>
            <a:gdLst>
              <a:gd name="T0" fmla="*/ 0 w 77"/>
              <a:gd name="T1" fmla="*/ 0 h 409"/>
              <a:gd name="T2" fmla="*/ 0 w 77"/>
              <a:gd name="T3" fmla="*/ 0 h 409"/>
              <a:gd name="T4" fmla="*/ 0 w 77"/>
              <a:gd name="T5" fmla="*/ 0 h 409"/>
              <a:gd name="T6" fmla="*/ 0 60000 65536"/>
              <a:gd name="T7" fmla="*/ 0 60000 65536"/>
              <a:gd name="T8" fmla="*/ 0 60000 65536"/>
              <a:gd name="T9" fmla="*/ 0 w 77"/>
              <a:gd name="T10" fmla="*/ 0 h 409"/>
              <a:gd name="T11" fmla="*/ 77 w 77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" h="409">
                <a:moveTo>
                  <a:pt x="77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0" name="Freeform 637"/>
          <xdr:cNvSpPr>
            <a:spLocks/>
          </xdr:cNvSpPr>
        </xdr:nvSpPr>
        <xdr:spPr bwMode="auto">
          <a:xfrm>
            <a:off x="185" y="485"/>
            <a:ext cx="1" cy="4"/>
          </a:xfrm>
          <a:custGeom>
            <a:avLst/>
            <a:gdLst>
              <a:gd name="T0" fmla="*/ 0 w 63"/>
              <a:gd name="T1" fmla="*/ 0 h 336"/>
              <a:gd name="T2" fmla="*/ 0 w 63"/>
              <a:gd name="T3" fmla="*/ 0 h 336"/>
              <a:gd name="T4" fmla="*/ 0 w 63"/>
              <a:gd name="T5" fmla="*/ 0 h 336"/>
              <a:gd name="T6" fmla="*/ 0 60000 65536"/>
              <a:gd name="T7" fmla="*/ 0 60000 65536"/>
              <a:gd name="T8" fmla="*/ 0 60000 65536"/>
              <a:gd name="T9" fmla="*/ 0 w 63"/>
              <a:gd name="T10" fmla="*/ 0 h 336"/>
              <a:gd name="T11" fmla="*/ 63 w 63"/>
              <a:gd name="T12" fmla="*/ 336 h 3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" h="336">
                <a:moveTo>
                  <a:pt x="63" y="0"/>
                </a:moveTo>
                <a:lnTo>
                  <a:pt x="0" y="336"/>
                </a:lnTo>
                <a:lnTo>
                  <a:pt x="1" y="33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1" name="Freeform 638"/>
          <xdr:cNvSpPr>
            <a:spLocks/>
          </xdr:cNvSpPr>
        </xdr:nvSpPr>
        <xdr:spPr bwMode="auto">
          <a:xfrm>
            <a:off x="250" y="514"/>
            <a:ext cx="2" cy="3"/>
          </a:xfrm>
          <a:custGeom>
            <a:avLst/>
            <a:gdLst>
              <a:gd name="T0" fmla="*/ 0 w 178"/>
              <a:gd name="T1" fmla="*/ 0 h 222"/>
              <a:gd name="T2" fmla="*/ 0 w 178"/>
              <a:gd name="T3" fmla="*/ 0 h 222"/>
              <a:gd name="T4" fmla="*/ 0 w 178"/>
              <a:gd name="T5" fmla="*/ 0 h 222"/>
              <a:gd name="T6" fmla="*/ 0 60000 65536"/>
              <a:gd name="T7" fmla="*/ 0 60000 65536"/>
              <a:gd name="T8" fmla="*/ 0 60000 65536"/>
              <a:gd name="T9" fmla="*/ 0 w 178"/>
              <a:gd name="T10" fmla="*/ 0 h 222"/>
              <a:gd name="T11" fmla="*/ 178 w 178"/>
              <a:gd name="T12" fmla="*/ 222 h 2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8" h="222">
                <a:moveTo>
                  <a:pt x="178" y="22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2" name="Freeform 639"/>
          <xdr:cNvSpPr>
            <a:spLocks/>
          </xdr:cNvSpPr>
        </xdr:nvSpPr>
        <xdr:spPr bwMode="auto">
          <a:xfrm>
            <a:off x="246" y="509"/>
            <a:ext cx="3" cy="4"/>
          </a:xfrm>
          <a:custGeom>
            <a:avLst/>
            <a:gdLst>
              <a:gd name="T0" fmla="*/ 0 w 261"/>
              <a:gd name="T1" fmla="*/ 0 h 326"/>
              <a:gd name="T2" fmla="*/ 0 w 261"/>
              <a:gd name="T3" fmla="*/ 0 h 326"/>
              <a:gd name="T4" fmla="*/ 0 w 261"/>
              <a:gd name="T5" fmla="*/ 0 h 326"/>
              <a:gd name="T6" fmla="*/ 0 60000 65536"/>
              <a:gd name="T7" fmla="*/ 0 60000 65536"/>
              <a:gd name="T8" fmla="*/ 0 60000 65536"/>
              <a:gd name="T9" fmla="*/ 0 w 261"/>
              <a:gd name="T10" fmla="*/ 0 h 326"/>
              <a:gd name="T11" fmla="*/ 261 w 261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" h="326">
                <a:moveTo>
                  <a:pt x="261" y="32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3" name="Freeform 640"/>
          <xdr:cNvSpPr>
            <a:spLocks/>
          </xdr:cNvSpPr>
        </xdr:nvSpPr>
        <xdr:spPr bwMode="auto">
          <a:xfrm>
            <a:off x="242" y="504"/>
            <a:ext cx="3" cy="3"/>
          </a:xfrm>
          <a:custGeom>
            <a:avLst/>
            <a:gdLst>
              <a:gd name="T0" fmla="*/ 0 w 261"/>
              <a:gd name="T1" fmla="*/ 0 h 326"/>
              <a:gd name="T2" fmla="*/ 0 w 261"/>
              <a:gd name="T3" fmla="*/ 0 h 326"/>
              <a:gd name="T4" fmla="*/ 0 w 261"/>
              <a:gd name="T5" fmla="*/ 0 h 326"/>
              <a:gd name="T6" fmla="*/ 0 60000 65536"/>
              <a:gd name="T7" fmla="*/ 0 60000 65536"/>
              <a:gd name="T8" fmla="*/ 0 60000 65536"/>
              <a:gd name="T9" fmla="*/ 0 w 261"/>
              <a:gd name="T10" fmla="*/ 0 h 326"/>
              <a:gd name="T11" fmla="*/ 261 w 261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" h="326">
                <a:moveTo>
                  <a:pt x="261" y="32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4" name="Freeform 641"/>
          <xdr:cNvSpPr>
            <a:spLocks/>
          </xdr:cNvSpPr>
        </xdr:nvSpPr>
        <xdr:spPr bwMode="auto">
          <a:xfrm>
            <a:off x="237" y="498"/>
            <a:ext cx="3" cy="4"/>
          </a:xfrm>
          <a:custGeom>
            <a:avLst/>
            <a:gdLst>
              <a:gd name="T0" fmla="*/ 0 w 260"/>
              <a:gd name="T1" fmla="*/ 0 h 326"/>
              <a:gd name="T2" fmla="*/ 0 w 260"/>
              <a:gd name="T3" fmla="*/ 0 h 326"/>
              <a:gd name="T4" fmla="*/ 0 w 260"/>
              <a:gd name="T5" fmla="*/ 0 h 326"/>
              <a:gd name="T6" fmla="*/ 0 60000 65536"/>
              <a:gd name="T7" fmla="*/ 0 60000 65536"/>
              <a:gd name="T8" fmla="*/ 0 60000 65536"/>
              <a:gd name="T9" fmla="*/ 0 w 260"/>
              <a:gd name="T10" fmla="*/ 0 h 326"/>
              <a:gd name="T11" fmla="*/ 260 w 260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0" h="326">
                <a:moveTo>
                  <a:pt x="260" y="32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5" name="Freeform 642"/>
          <xdr:cNvSpPr>
            <a:spLocks/>
          </xdr:cNvSpPr>
        </xdr:nvSpPr>
        <xdr:spPr bwMode="auto">
          <a:xfrm>
            <a:off x="233" y="493"/>
            <a:ext cx="3" cy="4"/>
          </a:xfrm>
          <a:custGeom>
            <a:avLst/>
            <a:gdLst>
              <a:gd name="T0" fmla="*/ 0 w 261"/>
              <a:gd name="T1" fmla="*/ 0 h 325"/>
              <a:gd name="T2" fmla="*/ 0 w 261"/>
              <a:gd name="T3" fmla="*/ 0 h 325"/>
              <a:gd name="T4" fmla="*/ 0 w 261"/>
              <a:gd name="T5" fmla="*/ 0 h 325"/>
              <a:gd name="T6" fmla="*/ 0 60000 65536"/>
              <a:gd name="T7" fmla="*/ 0 60000 65536"/>
              <a:gd name="T8" fmla="*/ 0 60000 65536"/>
              <a:gd name="T9" fmla="*/ 0 w 261"/>
              <a:gd name="T10" fmla="*/ 0 h 325"/>
              <a:gd name="T11" fmla="*/ 261 w 261"/>
              <a:gd name="T12" fmla="*/ 325 h 3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" h="325">
                <a:moveTo>
                  <a:pt x="261" y="32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6" name="Freeform 643"/>
          <xdr:cNvSpPr>
            <a:spLocks/>
          </xdr:cNvSpPr>
        </xdr:nvSpPr>
        <xdr:spPr bwMode="auto">
          <a:xfrm>
            <a:off x="230" y="489"/>
            <a:ext cx="2" cy="2"/>
          </a:xfrm>
          <a:custGeom>
            <a:avLst/>
            <a:gdLst>
              <a:gd name="T0" fmla="*/ 0 w 178"/>
              <a:gd name="T1" fmla="*/ 0 h 222"/>
              <a:gd name="T2" fmla="*/ 0 w 178"/>
              <a:gd name="T3" fmla="*/ 0 h 222"/>
              <a:gd name="T4" fmla="*/ 0 w 178"/>
              <a:gd name="T5" fmla="*/ 0 h 222"/>
              <a:gd name="T6" fmla="*/ 0 60000 65536"/>
              <a:gd name="T7" fmla="*/ 0 60000 65536"/>
              <a:gd name="T8" fmla="*/ 0 60000 65536"/>
              <a:gd name="T9" fmla="*/ 0 w 178"/>
              <a:gd name="T10" fmla="*/ 0 h 222"/>
              <a:gd name="T11" fmla="*/ 178 w 178"/>
              <a:gd name="T12" fmla="*/ 222 h 2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8" h="222">
                <a:moveTo>
                  <a:pt x="178" y="22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7" name="Freeform 644"/>
          <xdr:cNvSpPr>
            <a:spLocks/>
          </xdr:cNvSpPr>
        </xdr:nvSpPr>
        <xdr:spPr bwMode="auto">
          <a:xfrm>
            <a:off x="226" y="489"/>
            <a:ext cx="4" cy="1"/>
          </a:xfrm>
          <a:custGeom>
            <a:avLst/>
            <a:gdLst>
              <a:gd name="T0" fmla="*/ 0 w 380"/>
              <a:gd name="T1" fmla="*/ 0 h 1"/>
              <a:gd name="T2" fmla="*/ 0 w 380"/>
              <a:gd name="T3" fmla="*/ 0 h 1"/>
              <a:gd name="T4" fmla="*/ 0 w 380"/>
              <a:gd name="T5" fmla="*/ 0 h 1"/>
              <a:gd name="T6" fmla="*/ 0 60000 65536"/>
              <a:gd name="T7" fmla="*/ 0 60000 65536"/>
              <a:gd name="T8" fmla="*/ 0 60000 65536"/>
              <a:gd name="T9" fmla="*/ 0 w 380"/>
              <a:gd name="T10" fmla="*/ 0 h 1"/>
              <a:gd name="T11" fmla="*/ 380 w 38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0" h="1">
                <a:moveTo>
                  <a:pt x="380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8" name="Freeform 645"/>
          <xdr:cNvSpPr>
            <a:spLocks/>
          </xdr:cNvSpPr>
        </xdr:nvSpPr>
        <xdr:spPr bwMode="auto">
          <a:xfrm>
            <a:off x="219" y="489"/>
            <a:ext cx="4" cy="1"/>
          </a:xfrm>
          <a:custGeom>
            <a:avLst/>
            <a:gdLst>
              <a:gd name="T0" fmla="*/ 0 w 417"/>
              <a:gd name="T1" fmla="*/ 0 h 1"/>
              <a:gd name="T2" fmla="*/ 0 w 417"/>
              <a:gd name="T3" fmla="*/ 0 h 1"/>
              <a:gd name="T4" fmla="*/ 0 w 417"/>
              <a:gd name="T5" fmla="*/ 0 h 1"/>
              <a:gd name="T6" fmla="*/ 0 60000 65536"/>
              <a:gd name="T7" fmla="*/ 0 60000 65536"/>
              <a:gd name="T8" fmla="*/ 0 60000 65536"/>
              <a:gd name="T9" fmla="*/ 0 w 417"/>
              <a:gd name="T10" fmla="*/ 0 h 1"/>
              <a:gd name="T11" fmla="*/ 417 w 4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7" h="1">
                <a:moveTo>
                  <a:pt x="41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29" name="Freeform 646"/>
          <xdr:cNvSpPr>
            <a:spLocks/>
          </xdr:cNvSpPr>
        </xdr:nvSpPr>
        <xdr:spPr bwMode="auto">
          <a:xfrm>
            <a:off x="212" y="489"/>
            <a:ext cx="4" cy="1"/>
          </a:xfrm>
          <a:custGeom>
            <a:avLst/>
            <a:gdLst>
              <a:gd name="T0" fmla="*/ 0 w 417"/>
              <a:gd name="T1" fmla="*/ 0 h 1"/>
              <a:gd name="T2" fmla="*/ 0 w 417"/>
              <a:gd name="T3" fmla="*/ 0 h 1"/>
              <a:gd name="T4" fmla="*/ 0 w 417"/>
              <a:gd name="T5" fmla="*/ 0 h 1"/>
              <a:gd name="T6" fmla="*/ 0 60000 65536"/>
              <a:gd name="T7" fmla="*/ 0 60000 65536"/>
              <a:gd name="T8" fmla="*/ 0 60000 65536"/>
              <a:gd name="T9" fmla="*/ 0 w 417"/>
              <a:gd name="T10" fmla="*/ 0 h 1"/>
              <a:gd name="T11" fmla="*/ 417 w 4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7" h="1">
                <a:moveTo>
                  <a:pt x="41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0" name="Freeform 647"/>
          <xdr:cNvSpPr>
            <a:spLocks/>
          </xdr:cNvSpPr>
        </xdr:nvSpPr>
        <xdr:spPr bwMode="auto">
          <a:xfrm>
            <a:off x="205" y="489"/>
            <a:ext cx="4" cy="1"/>
          </a:xfrm>
          <a:custGeom>
            <a:avLst/>
            <a:gdLst>
              <a:gd name="T0" fmla="*/ 0 w 418"/>
              <a:gd name="T1" fmla="*/ 0 h 1"/>
              <a:gd name="T2" fmla="*/ 0 w 418"/>
              <a:gd name="T3" fmla="*/ 0 h 1"/>
              <a:gd name="T4" fmla="*/ 0 w 418"/>
              <a:gd name="T5" fmla="*/ 0 h 1"/>
              <a:gd name="T6" fmla="*/ 0 60000 65536"/>
              <a:gd name="T7" fmla="*/ 0 60000 65536"/>
              <a:gd name="T8" fmla="*/ 0 60000 65536"/>
              <a:gd name="T9" fmla="*/ 0 w 418"/>
              <a:gd name="T10" fmla="*/ 0 h 1"/>
              <a:gd name="T11" fmla="*/ 418 w 41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8" h="1">
                <a:moveTo>
                  <a:pt x="418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1" name="Freeform 648"/>
          <xdr:cNvSpPr>
            <a:spLocks/>
          </xdr:cNvSpPr>
        </xdr:nvSpPr>
        <xdr:spPr bwMode="auto">
          <a:xfrm>
            <a:off x="198" y="489"/>
            <a:ext cx="5" cy="1"/>
          </a:xfrm>
          <a:custGeom>
            <a:avLst/>
            <a:gdLst>
              <a:gd name="T0" fmla="*/ 0 w 417"/>
              <a:gd name="T1" fmla="*/ 0 h 1"/>
              <a:gd name="T2" fmla="*/ 0 w 417"/>
              <a:gd name="T3" fmla="*/ 0 h 1"/>
              <a:gd name="T4" fmla="*/ 0 w 417"/>
              <a:gd name="T5" fmla="*/ 0 h 1"/>
              <a:gd name="T6" fmla="*/ 0 60000 65536"/>
              <a:gd name="T7" fmla="*/ 0 60000 65536"/>
              <a:gd name="T8" fmla="*/ 0 60000 65536"/>
              <a:gd name="T9" fmla="*/ 0 w 417"/>
              <a:gd name="T10" fmla="*/ 0 h 1"/>
              <a:gd name="T11" fmla="*/ 417 w 4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7" h="1">
                <a:moveTo>
                  <a:pt x="41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2" name="Freeform 649"/>
          <xdr:cNvSpPr>
            <a:spLocks/>
          </xdr:cNvSpPr>
        </xdr:nvSpPr>
        <xdr:spPr bwMode="auto">
          <a:xfrm>
            <a:off x="191" y="489"/>
            <a:ext cx="5" cy="1"/>
          </a:xfrm>
          <a:custGeom>
            <a:avLst/>
            <a:gdLst>
              <a:gd name="T0" fmla="*/ 0 w 417"/>
              <a:gd name="T1" fmla="*/ 0 h 1"/>
              <a:gd name="T2" fmla="*/ 0 w 417"/>
              <a:gd name="T3" fmla="*/ 0 h 1"/>
              <a:gd name="T4" fmla="*/ 0 w 417"/>
              <a:gd name="T5" fmla="*/ 0 h 1"/>
              <a:gd name="T6" fmla="*/ 0 60000 65536"/>
              <a:gd name="T7" fmla="*/ 0 60000 65536"/>
              <a:gd name="T8" fmla="*/ 0 60000 65536"/>
              <a:gd name="T9" fmla="*/ 0 w 417"/>
              <a:gd name="T10" fmla="*/ 0 h 1"/>
              <a:gd name="T11" fmla="*/ 417 w 4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7" h="1">
                <a:moveTo>
                  <a:pt x="41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3" name="Freeform 650"/>
          <xdr:cNvSpPr>
            <a:spLocks/>
          </xdr:cNvSpPr>
        </xdr:nvSpPr>
        <xdr:spPr bwMode="auto">
          <a:xfrm>
            <a:off x="185" y="489"/>
            <a:ext cx="4" cy="1"/>
          </a:xfrm>
          <a:custGeom>
            <a:avLst/>
            <a:gdLst>
              <a:gd name="T0" fmla="*/ 0 w 381"/>
              <a:gd name="T1" fmla="*/ 0 h 1"/>
              <a:gd name="T2" fmla="*/ 0 w 381"/>
              <a:gd name="T3" fmla="*/ 0 h 1"/>
              <a:gd name="T4" fmla="*/ 0 w 381"/>
              <a:gd name="T5" fmla="*/ 0 h 1"/>
              <a:gd name="T6" fmla="*/ 0 60000 65536"/>
              <a:gd name="T7" fmla="*/ 0 60000 65536"/>
              <a:gd name="T8" fmla="*/ 0 60000 65536"/>
              <a:gd name="T9" fmla="*/ 0 w 381"/>
              <a:gd name="T10" fmla="*/ 0 h 1"/>
              <a:gd name="T11" fmla="*/ 381 w 38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81" h="1">
                <a:moveTo>
                  <a:pt x="381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4" name="Freeform 651"/>
          <xdr:cNvSpPr>
            <a:spLocks/>
          </xdr:cNvSpPr>
        </xdr:nvSpPr>
        <xdr:spPr bwMode="auto">
          <a:xfrm>
            <a:off x="183" y="489"/>
            <a:ext cx="2" cy="2"/>
          </a:xfrm>
          <a:custGeom>
            <a:avLst/>
            <a:gdLst>
              <a:gd name="T0" fmla="*/ 0 w 177"/>
              <a:gd name="T1" fmla="*/ 0 h 222"/>
              <a:gd name="T2" fmla="*/ 0 w 177"/>
              <a:gd name="T3" fmla="*/ 0 h 222"/>
              <a:gd name="T4" fmla="*/ 0 w 177"/>
              <a:gd name="T5" fmla="*/ 0 h 222"/>
              <a:gd name="T6" fmla="*/ 0 60000 65536"/>
              <a:gd name="T7" fmla="*/ 0 60000 65536"/>
              <a:gd name="T8" fmla="*/ 0 60000 65536"/>
              <a:gd name="T9" fmla="*/ 0 w 177"/>
              <a:gd name="T10" fmla="*/ 0 h 222"/>
              <a:gd name="T11" fmla="*/ 177 w 177"/>
              <a:gd name="T12" fmla="*/ 222 h 2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7" h="222">
                <a:moveTo>
                  <a:pt x="177" y="0"/>
                </a:moveTo>
                <a:lnTo>
                  <a:pt x="0" y="222"/>
                </a:lnTo>
                <a:lnTo>
                  <a:pt x="1" y="222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5" name="Freeform 652"/>
          <xdr:cNvSpPr>
            <a:spLocks/>
          </xdr:cNvSpPr>
        </xdr:nvSpPr>
        <xdr:spPr bwMode="auto">
          <a:xfrm>
            <a:off x="178" y="493"/>
            <a:ext cx="3" cy="4"/>
          </a:xfrm>
          <a:custGeom>
            <a:avLst/>
            <a:gdLst>
              <a:gd name="T0" fmla="*/ 0 w 260"/>
              <a:gd name="T1" fmla="*/ 0 h 325"/>
              <a:gd name="T2" fmla="*/ 0 w 260"/>
              <a:gd name="T3" fmla="*/ 0 h 325"/>
              <a:gd name="T4" fmla="*/ 0 w 260"/>
              <a:gd name="T5" fmla="*/ 0 h 325"/>
              <a:gd name="T6" fmla="*/ 0 60000 65536"/>
              <a:gd name="T7" fmla="*/ 0 60000 65536"/>
              <a:gd name="T8" fmla="*/ 0 60000 65536"/>
              <a:gd name="T9" fmla="*/ 0 w 260"/>
              <a:gd name="T10" fmla="*/ 0 h 325"/>
              <a:gd name="T11" fmla="*/ 260 w 260"/>
              <a:gd name="T12" fmla="*/ 325 h 3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0" h="325">
                <a:moveTo>
                  <a:pt x="260" y="0"/>
                </a:moveTo>
                <a:lnTo>
                  <a:pt x="0" y="325"/>
                </a:lnTo>
                <a:lnTo>
                  <a:pt x="1" y="32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6" name="Freeform 653"/>
          <xdr:cNvSpPr>
            <a:spLocks/>
          </xdr:cNvSpPr>
        </xdr:nvSpPr>
        <xdr:spPr bwMode="auto">
          <a:xfrm>
            <a:off x="174" y="498"/>
            <a:ext cx="3" cy="4"/>
          </a:xfrm>
          <a:custGeom>
            <a:avLst/>
            <a:gdLst>
              <a:gd name="T0" fmla="*/ 0 w 261"/>
              <a:gd name="T1" fmla="*/ 0 h 326"/>
              <a:gd name="T2" fmla="*/ 0 w 261"/>
              <a:gd name="T3" fmla="*/ 0 h 326"/>
              <a:gd name="T4" fmla="*/ 0 w 261"/>
              <a:gd name="T5" fmla="*/ 0 h 326"/>
              <a:gd name="T6" fmla="*/ 0 60000 65536"/>
              <a:gd name="T7" fmla="*/ 0 60000 65536"/>
              <a:gd name="T8" fmla="*/ 0 60000 65536"/>
              <a:gd name="T9" fmla="*/ 0 w 261"/>
              <a:gd name="T10" fmla="*/ 0 h 326"/>
              <a:gd name="T11" fmla="*/ 261 w 261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" h="326">
                <a:moveTo>
                  <a:pt x="261" y="0"/>
                </a:moveTo>
                <a:lnTo>
                  <a:pt x="0" y="326"/>
                </a:lnTo>
                <a:lnTo>
                  <a:pt x="1" y="32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7" name="Freeform 654"/>
          <xdr:cNvSpPr>
            <a:spLocks/>
          </xdr:cNvSpPr>
        </xdr:nvSpPr>
        <xdr:spPr bwMode="auto">
          <a:xfrm>
            <a:off x="170" y="504"/>
            <a:ext cx="3" cy="3"/>
          </a:xfrm>
          <a:custGeom>
            <a:avLst/>
            <a:gdLst>
              <a:gd name="T0" fmla="*/ 0 w 261"/>
              <a:gd name="T1" fmla="*/ 0 h 326"/>
              <a:gd name="T2" fmla="*/ 0 w 261"/>
              <a:gd name="T3" fmla="*/ 0 h 326"/>
              <a:gd name="T4" fmla="*/ 0 w 261"/>
              <a:gd name="T5" fmla="*/ 0 h 326"/>
              <a:gd name="T6" fmla="*/ 0 60000 65536"/>
              <a:gd name="T7" fmla="*/ 0 60000 65536"/>
              <a:gd name="T8" fmla="*/ 0 60000 65536"/>
              <a:gd name="T9" fmla="*/ 0 w 261"/>
              <a:gd name="T10" fmla="*/ 0 h 326"/>
              <a:gd name="T11" fmla="*/ 261 w 261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1" h="326">
                <a:moveTo>
                  <a:pt x="261" y="0"/>
                </a:moveTo>
                <a:lnTo>
                  <a:pt x="0" y="326"/>
                </a:lnTo>
                <a:lnTo>
                  <a:pt x="1" y="32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8" name="Freeform 655"/>
          <xdr:cNvSpPr>
            <a:spLocks/>
          </xdr:cNvSpPr>
        </xdr:nvSpPr>
        <xdr:spPr bwMode="auto">
          <a:xfrm>
            <a:off x="166" y="509"/>
            <a:ext cx="2" cy="4"/>
          </a:xfrm>
          <a:custGeom>
            <a:avLst/>
            <a:gdLst>
              <a:gd name="T0" fmla="*/ 0 w 260"/>
              <a:gd name="T1" fmla="*/ 0 h 326"/>
              <a:gd name="T2" fmla="*/ 0 w 260"/>
              <a:gd name="T3" fmla="*/ 0 h 326"/>
              <a:gd name="T4" fmla="*/ 0 w 260"/>
              <a:gd name="T5" fmla="*/ 0 h 326"/>
              <a:gd name="T6" fmla="*/ 0 60000 65536"/>
              <a:gd name="T7" fmla="*/ 0 60000 65536"/>
              <a:gd name="T8" fmla="*/ 0 60000 65536"/>
              <a:gd name="T9" fmla="*/ 0 w 260"/>
              <a:gd name="T10" fmla="*/ 0 h 326"/>
              <a:gd name="T11" fmla="*/ 260 w 260"/>
              <a:gd name="T12" fmla="*/ 326 h 3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0" h="326">
                <a:moveTo>
                  <a:pt x="260" y="0"/>
                </a:moveTo>
                <a:lnTo>
                  <a:pt x="0" y="326"/>
                </a:lnTo>
                <a:lnTo>
                  <a:pt x="1" y="32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39" name="Freeform 656"/>
          <xdr:cNvSpPr>
            <a:spLocks/>
          </xdr:cNvSpPr>
        </xdr:nvSpPr>
        <xdr:spPr bwMode="auto">
          <a:xfrm>
            <a:off x="162" y="514"/>
            <a:ext cx="2" cy="3"/>
          </a:xfrm>
          <a:custGeom>
            <a:avLst/>
            <a:gdLst>
              <a:gd name="T0" fmla="*/ 0 w 178"/>
              <a:gd name="T1" fmla="*/ 0 h 222"/>
              <a:gd name="T2" fmla="*/ 0 w 178"/>
              <a:gd name="T3" fmla="*/ 0 h 222"/>
              <a:gd name="T4" fmla="*/ 0 w 178"/>
              <a:gd name="T5" fmla="*/ 0 h 222"/>
              <a:gd name="T6" fmla="*/ 0 60000 65536"/>
              <a:gd name="T7" fmla="*/ 0 60000 65536"/>
              <a:gd name="T8" fmla="*/ 0 60000 65536"/>
              <a:gd name="T9" fmla="*/ 0 w 178"/>
              <a:gd name="T10" fmla="*/ 0 h 222"/>
              <a:gd name="T11" fmla="*/ 178 w 178"/>
              <a:gd name="T12" fmla="*/ 222 h 2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8" h="222">
                <a:moveTo>
                  <a:pt x="178" y="0"/>
                </a:moveTo>
                <a:lnTo>
                  <a:pt x="0" y="222"/>
                </a:lnTo>
                <a:lnTo>
                  <a:pt x="1" y="222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0" name="Freeform 657"/>
          <xdr:cNvSpPr>
            <a:spLocks/>
          </xdr:cNvSpPr>
        </xdr:nvSpPr>
        <xdr:spPr bwMode="auto">
          <a:xfrm>
            <a:off x="162" y="517"/>
            <a:ext cx="23" cy="23"/>
          </a:xfrm>
          <a:custGeom>
            <a:avLst/>
            <a:gdLst>
              <a:gd name="T0" fmla="*/ 0 w 2050"/>
              <a:gd name="T1" fmla="*/ 0 h 2171"/>
              <a:gd name="T2" fmla="*/ 0 w 2050"/>
              <a:gd name="T3" fmla="*/ 0 h 2171"/>
              <a:gd name="T4" fmla="*/ 0 w 2050"/>
              <a:gd name="T5" fmla="*/ 0 h 2171"/>
              <a:gd name="T6" fmla="*/ 0 60000 65536"/>
              <a:gd name="T7" fmla="*/ 0 60000 65536"/>
              <a:gd name="T8" fmla="*/ 0 60000 65536"/>
              <a:gd name="T9" fmla="*/ 0 w 2050"/>
              <a:gd name="T10" fmla="*/ 0 h 2171"/>
              <a:gd name="T11" fmla="*/ 2050 w 2050"/>
              <a:gd name="T12" fmla="*/ 2171 h 217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50" h="2171">
                <a:moveTo>
                  <a:pt x="0" y="0"/>
                </a:moveTo>
                <a:lnTo>
                  <a:pt x="2049" y="2171"/>
                </a:lnTo>
                <a:lnTo>
                  <a:pt x="2050" y="2171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1" name="Freeform 658"/>
          <xdr:cNvSpPr>
            <a:spLocks/>
          </xdr:cNvSpPr>
        </xdr:nvSpPr>
        <xdr:spPr bwMode="auto">
          <a:xfrm>
            <a:off x="185" y="540"/>
            <a:ext cx="45" cy="1"/>
          </a:xfrm>
          <a:custGeom>
            <a:avLst/>
            <a:gdLst>
              <a:gd name="T0" fmla="*/ 0 w 4100"/>
              <a:gd name="T1" fmla="*/ 0 h 1"/>
              <a:gd name="T2" fmla="*/ 0 w 4100"/>
              <a:gd name="T3" fmla="*/ 0 h 1"/>
              <a:gd name="T4" fmla="*/ 0 w 4100"/>
              <a:gd name="T5" fmla="*/ 0 h 1"/>
              <a:gd name="T6" fmla="*/ 0 60000 65536"/>
              <a:gd name="T7" fmla="*/ 0 60000 65536"/>
              <a:gd name="T8" fmla="*/ 0 60000 65536"/>
              <a:gd name="T9" fmla="*/ 0 w 4100"/>
              <a:gd name="T10" fmla="*/ 0 h 1"/>
              <a:gd name="T11" fmla="*/ 4100 w 410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0" h="1">
                <a:moveTo>
                  <a:pt x="0" y="0"/>
                </a:moveTo>
                <a:lnTo>
                  <a:pt x="4099" y="0"/>
                </a:lnTo>
                <a:lnTo>
                  <a:pt x="4100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2" name="Freeform 659"/>
          <xdr:cNvSpPr>
            <a:spLocks/>
          </xdr:cNvSpPr>
        </xdr:nvSpPr>
        <xdr:spPr bwMode="auto">
          <a:xfrm>
            <a:off x="230" y="517"/>
            <a:ext cx="22" cy="23"/>
          </a:xfrm>
          <a:custGeom>
            <a:avLst/>
            <a:gdLst>
              <a:gd name="T0" fmla="*/ 0 w 2051"/>
              <a:gd name="T1" fmla="*/ 0 h 2171"/>
              <a:gd name="T2" fmla="*/ 0 w 2051"/>
              <a:gd name="T3" fmla="*/ 0 h 2171"/>
              <a:gd name="T4" fmla="*/ 0 w 2051"/>
              <a:gd name="T5" fmla="*/ 0 h 2171"/>
              <a:gd name="T6" fmla="*/ 0 60000 65536"/>
              <a:gd name="T7" fmla="*/ 0 60000 65536"/>
              <a:gd name="T8" fmla="*/ 0 60000 65536"/>
              <a:gd name="T9" fmla="*/ 0 w 2051"/>
              <a:gd name="T10" fmla="*/ 0 h 2171"/>
              <a:gd name="T11" fmla="*/ 2051 w 2051"/>
              <a:gd name="T12" fmla="*/ 2171 h 217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51" h="2171">
                <a:moveTo>
                  <a:pt x="0" y="2171"/>
                </a:moveTo>
                <a:lnTo>
                  <a:pt x="2050" y="0"/>
                </a:lnTo>
                <a:lnTo>
                  <a:pt x="2051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3" name="Freeform 660"/>
          <xdr:cNvSpPr>
            <a:spLocks/>
          </xdr:cNvSpPr>
        </xdr:nvSpPr>
        <xdr:spPr bwMode="auto">
          <a:xfrm>
            <a:off x="153" y="517"/>
            <a:ext cx="13" cy="1"/>
          </a:xfrm>
          <a:custGeom>
            <a:avLst/>
            <a:gdLst>
              <a:gd name="T0" fmla="*/ 0 w 1176"/>
              <a:gd name="T1" fmla="*/ 0 h 1"/>
              <a:gd name="T2" fmla="*/ 0 w 1176"/>
              <a:gd name="T3" fmla="*/ 0 h 1"/>
              <a:gd name="T4" fmla="*/ 0 w 1176"/>
              <a:gd name="T5" fmla="*/ 0 h 1"/>
              <a:gd name="T6" fmla="*/ 0 60000 65536"/>
              <a:gd name="T7" fmla="*/ 0 60000 65536"/>
              <a:gd name="T8" fmla="*/ 0 60000 65536"/>
              <a:gd name="T9" fmla="*/ 0 w 1176"/>
              <a:gd name="T10" fmla="*/ 0 h 1"/>
              <a:gd name="T11" fmla="*/ 1176 w 117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76" h="1">
                <a:moveTo>
                  <a:pt x="0" y="0"/>
                </a:moveTo>
                <a:lnTo>
                  <a:pt x="1175" y="0"/>
                </a:lnTo>
                <a:lnTo>
                  <a:pt x="117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4" name="Line 661"/>
          <xdr:cNvSpPr>
            <a:spLocks noChangeShapeType="1"/>
          </xdr:cNvSpPr>
        </xdr:nvSpPr>
        <xdr:spPr bwMode="auto">
          <a:xfrm>
            <a:off x="171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45" name="Freeform 662"/>
          <xdr:cNvSpPr>
            <a:spLocks/>
          </xdr:cNvSpPr>
        </xdr:nvSpPr>
        <xdr:spPr bwMode="auto">
          <a:xfrm>
            <a:off x="175" y="517"/>
            <a:ext cx="9" cy="1"/>
          </a:xfrm>
          <a:custGeom>
            <a:avLst/>
            <a:gdLst>
              <a:gd name="T0" fmla="*/ 0 w 836"/>
              <a:gd name="T1" fmla="*/ 0 h 1"/>
              <a:gd name="T2" fmla="*/ 0 w 836"/>
              <a:gd name="T3" fmla="*/ 0 h 1"/>
              <a:gd name="T4" fmla="*/ 0 w 836"/>
              <a:gd name="T5" fmla="*/ 0 h 1"/>
              <a:gd name="T6" fmla="*/ 0 60000 65536"/>
              <a:gd name="T7" fmla="*/ 0 60000 65536"/>
              <a:gd name="T8" fmla="*/ 0 60000 65536"/>
              <a:gd name="T9" fmla="*/ 0 w 836"/>
              <a:gd name="T10" fmla="*/ 0 h 1"/>
              <a:gd name="T11" fmla="*/ 836 w 83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6" h="1">
                <a:moveTo>
                  <a:pt x="0" y="0"/>
                </a:moveTo>
                <a:lnTo>
                  <a:pt x="835" y="0"/>
                </a:lnTo>
                <a:lnTo>
                  <a:pt x="83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6" name="Line 663"/>
          <xdr:cNvSpPr>
            <a:spLocks noChangeShapeType="1"/>
          </xdr:cNvSpPr>
        </xdr:nvSpPr>
        <xdr:spPr bwMode="auto">
          <a:xfrm>
            <a:off x="189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47" name="Freeform 664"/>
          <xdr:cNvSpPr>
            <a:spLocks/>
          </xdr:cNvSpPr>
        </xdr:nvSpPr>
        <xdr:spPr bwMode="auto">
          <a:xfrm>
            <a:off x="194" y="517"/>
            <a:ext cx="9" cy="1"/>
          </a:xfrm>
          <a:custGeom>
            <a:avLst/>
            <a:gdLst>
              <a:gd name="T0" fmla="*/ 0 w 835"/>
              <a:gd name="T1" fmla="*/ 0 h 1"/>
              <a:gd name="T2" fmla="*/ 0 w 835"/>
              <a:gd name="T3" fmla="*/ 0 h 1"/>
              <a:gd name="T4" fmla="*/ 0 w 835"/>
              <a:gd name="T5" fmla="*/ 0 h 1"/>
              <a:gd name="T6" fmla="*/ 0 60000 65536"/>
              <a:gd name="T7" fmla="*/ 0 60000 65536"/>
              <a:gd name="T8" fmla="*/ 0 60000 65536"/>
              <a:gd name="T9" fmla="*/ 0 w 835"/>
              <a:gd name="T10" fmla="*/ 0 h 1"/>
              <a:gd name="T11" fmla="*/ 835 w 83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5" h="1">
                <a:moveTo>
                  <a:pt x="0" y="0"/>
                </a:moveTo>
                <a:lnTo>
                  <a:pt x="834" y="0"/>
                </a:lnTo>
                <a:lnTo>
                  <a:pt x="8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48" name="Line 665"/>
          <xdr:cNvSpPr>
            <a:spLocks noChangeShapeType="1"/>
          </xdr:cNvSpPr>
        </xdr:nvSpPr>
        <xdr:spPr bwMode="auto">
          <a:xfrm>
            <a:off x="207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49" name="Freeform 666"/>
          <xdr:cNvSpPr>
            <a:spLocks/>
          </xdr:cNvSpPr>
        </xdr:nvSpPr>
        <xdr:spPr bwMode="auto">
          <a:xfrm>
            <a:off x="212" y="517"/>
            <a:ext cx="9" cy="1"/>
          </a:xfrm>
          <a:custGeom>
            <a:avLst/>
            <a:gdLst>
              <a:gd name="T0" fmla="*/ 0 w 835"/>
              <a:gd name="T1" fmla="*/ 0 h 1"/>
              <a:gd name="T2" fmla="*/ 0 w 835"/>
              <a:gd name="T3" fmla="*/ 0 h 1"/>
              <a:gd name="T4" fmla="*/ 0 w 835"/>
              <a:gd name="T5" fmla="*/ 0 h 1"/>
              <a:gd name="T6" fmla="*/ 0 60000 65536"/>
              <a:gd name="T7" fmla="*/ 0 60000 65536"/>
              <a:gd name="T8" fmla="*/ 0 60000 65536"/>
              <a:gd name="T9" fmla="*/ 0 w 835"/>
              <a:gd name="T10" fmla="*/ 0 h 1"/>
              <a:gd name="T11" fmla="*/ 835 w 83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5" h="1">
                <a:moveTo>
                  <a:pt x="0" y="0"/>
                </a:moveTo>
                <a:lnTo>
                  <a:pt x="834" y="0"/>
                </a:lnTo>
                <a:lnTo>
                  <a:pt x="8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0" name="Line 667"/>
          <xdr:cNvSpPr>
            <a:spLocks noChangeShapeType="1"/>
          </xdr:cNvSpPr>
        </xdr:nvSpPr>
        <xdr:spPr bwMode="auto">
          <a:xfrm>
            <a:off x="226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51" name="Freeform 668"/>
          <xdr:cNvSpPr>
            <a:spLocks/>
          </xdr:cNvSpPr>
        </xdr:nvSpPr>
        <xdr:spPr bwMode="auto">
          <a:xfrm>
            <a:off x="230" y="517"/>
            <a:ext cx="9" cy="1"/>
          </a:xfrm>
          <a:custGeom>
            <a:avLst/>
            <a:gdLst>
              <a:gd name="T0" fmla="*/ 0 w 835"/>
              <a:gd name="T1" fmla="*/ 0 h 1"/>
              <a:gd name="T2" fmla="*/ 0 w 835"/>
              <a:gd name="T3" fmla="*/ 0 h 1"/>
              <a:gd name="T4" fmla="*/ 0 w 835"/>
              <a:gd name="T5" fmla="*/ 0 h 1"/>
              <a:gd name="T6" fmla="*/ 0 60000 65536"/>
              <a:gd name="T7" fmla="*/ 0 60000 65536"/>
              <a:gd name="T8" fmla="*/ 0 60000 65536"/>
              <a:gd name="T9" fmla="*/ 0 w 835"/>
              <a:gd name="T10" fmla="*/ 0 h 1"/>
              <a:gd name="T11" fmla="*/ 835 w 83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5" h="1">
                <a:moveTo>
                  <a:pt x="0" y="0"/>
                </a:moveTo>
                <a:lnTo>
                  <a:pt x="834" y="0"/>
                </a:lnTo>
                <a:lnTo>
                  <a:pt x="8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2" name="Line 669"/>
          <xdr:cNvSpPr>
            <a:spLocks noChangeShapeType="1"/>
          </xdr:cNvSpPr>
        </xdr:nvSpPr>
        <xdr:spPr bwMode="auto">
          <a:xfrm>
            <a:off x="244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53" name="Freeform 670"/>
          <xdr:cNvSpPr>
            <a:spLocks/>
          </xdr:cNvSpPr>
        </xdr:nvSpPr>
        <xdr:spPr bwMode="auto">
          <a:xfrm>
            <a:off x="249" y="517"/>
            <a:ext cx="13" cy="1"/>
          </a:xfrm>
          <a:custGeom>
            <a:avLst/>
            <a:gdLst>
              <a:gd name="T0" fmla="*/ 0 w 1177"/>
              <a:gd name="T1" fmla="*/ 0 h 1"/>
              <a:gd name="T2" fmla="*/ 0 w 1177"/>
              <a:gd name="T3" fmla="*/ 0 h 1"/>
              <a:gd name="T4" fmla="*/ 0 w 1177"/>
              <a:gd name="T5" fmla="*/ 0 h 1"/>
              <a:gd name="T6" fmla="*/ 0 60000 65536"/>
              <a:gd name="T7" fmla="*/ 0 60000 65536"/>
              <a:gd name="T8" fmla="*/ 0 60000 65536"/>
              <a:gd name="T9" fmla="*/ 0 w 1177"/>
              <a:gd name="T10" fmla="*/ 0 h 1"/>
              <a:gd name="T11" fmla="*/ 1177 w 117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77" h="1">
                <a:moveTo>
                  <a:pt x="0" y="0"/>
                </a:moveTo>
                <a:lnTo>
                  <a:pt x="1176" y="0"/>
                </a:lnTo>
                <a:lnTo>
                  <a:pt x="117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4" name="Freeform 671"/>
          <xdr:cNvSpPr>
            <a:spLocks/>
          </xdr:cNvSpPr>
        </xdr:nvSpPr>
        <xdr:spPr bwMode="auto">
          <a:xfrm>
            <a:off x="173" y="464"/>
            <a:ext cx="11" cy="1"/>
          </a:xfrm>
          <a:custGeom>
            <a:avLst/>
            <a:gdLst>
              <a:gd name="T0" fmla="*/ 0 w 1078"/>
              <a:gd name="T1" fmla="*/ 0 h 1"/>
              <a:gd name="T2" fmla="*/ 0 w 1078"/>
              <a:gd name="T3" fmla="*/ 0 h 1"/>
              <a:gd name="T4" fmla="*/ 0 w 1078"/>
              <a:gd name="T5" fmla="*/ 0 h 1"/>
              <a:gd name="T6" fmla="*/ 0 60000 65536"/>
              <a:gd name="T7" fmla="*/ 0 60000 65536"/>
              <a:gd name="T8" fmla="*/ 0 60000 65536"/>
              <a:gd name="T9" fmla="*/ 0 w 1078"/>
              <a:gd name="T10" fmla="*/ 0 h 1"/>
              <a:gd name="T11" fmla="*/ 1078 w 107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78" h="1">
                <a:moveTo>
                  <a:pt x="0" y="0"/>
                </a:moveTo>
                <a:lnTo>
                  <a:pt x="1077" y="0"/>
                </a:lnTo>
                <a:lnTo>
                  <a:pt x="107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5" name="Line 672"/>
          <xdr:cNvSpPr>
            <a:spLocks noChangeShapeType="1"/>
          </xdr:cNvSpPr>
        </xdr:nvSpPr>
        <xdr:spPr bwMode="auto">
          <a:xfrm>
            <a:off x="189" y="46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56" name="Freeform 673"/>
          <xdr:cNvSpPr>
            <a:spLocks/>
          </xdr:cNvSpPr>
        </xdr:nvSpPr>
        <xdr:spPr bwMode="auto">
          <a:xfrm>
            <a:off x="194" y="464"/>
            <a:ext cx="9" cy="1"/>
          </a:xfrm>
          <a:custGeom>
            <a:avLst/>
            <a:gdLst>
              <a:gd name="T0" fmla="*/ 0 w 835"/>
              <a:gd name="T1" fmla="*/ 0 h 1"/>
              <a:gd name="T2" fmla="*/ 0 w 835"/>
              <a:gd name="T3" fmla="*/ 0 h 1"/>
              <a:gd name="T4" fmla="*/ 0 w 835"/>
              <a:gd name="T5" fmla="*/ 0 h 1"/>
              <a:gd name="T6" fmla="*/ 0 60000 65536"/>
              <a:gd name="T7" fmla="*/ 0 60000 65536"/>
              <a:gd name="T8" fmla="*/ 0 60000 65536"/>
              <a:gd name="T9" fmla="*/ 0 w 835"/>
              <a:gd name="T10" fmla="*/ 0 h 1"/>
              <a:gd name="T11" fmla="*/ 835 w 83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5" h="1">
                <a:moveTo>
                  <a:pt x="0" y="0"/>
                </a:moveTo>
                <a:lnTo>
                  <a:pt x="834" y="0"/>
                </a:lnTo>
                <a:lnTo>
                  <a:pt x="8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7" name="Line 674"/>
          <xdr:cNvSpPr>
            <a:spLocks noChangeShapeType="1"/>
          </xdr:cNvSpPr>
        </xdr:nvSpPr>
        <xdr:spPr bwMode="auto">
          <a:xfrm>
            <a:off x="207" y="46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58" name="Freeform 675"/>
          <xdr:cNvSpPr>
            <a:spLocks/>
          </xdr:cNvSpPr>
        </xdr:nvSpPr>
        <xdr:spPr bwMode="auto">
          <a:xfrm>
            <a:off x="212" y="464"/>
            <a:ext cx="9" cy="1"/>
          </a:xfrm>
          <a:custGeom>
            <a:avLst/>
            <a:gdLst>
              <a:gd name="T0" fmla="*/ 0 w 835"/>
              <a:gd name="T1" fmla="*/ 0 h 1"/>
              <a:gd name="T2" fmla="*/ 0 w 835"/>
              <a:gd name="T3" fmla="*/ 0 h 1"/>
              <a:gd name="T4" fmla="*/ 0 w 835"/>
              <a:gd name="T5" fmla="*/ 0 h 1"/>
              <a:gd name="T6" fmla="*/ 0 60000 65536"/>
              <a:gd name="T7" fmla="*/ 0 60000 65536"/>
              <a:gd name="T8" fmla="*/ 0 60000 65536"/>
              <a:gd name="T9" fmla="*/ 0 w 835"/>
              <a:gd name="T10" fmla="*/ 0 h 1"/>
              <a:gd name="T11" fmla="*/ 835 w 83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35" h="1">
                <a:moveTo>
                  <a:pt x="0" y="0"/>
                </a:moveTo>
                <a:lnTo>
                  <a:pt x="834" y="0"/>
                </a:lnTo>
                <a:lnTo>
                  <a:pt x="8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59" name="Line 676"/>
          <xdr:cNvSpPr>
            <a:spLocks noChangeShapeType="1"/>
          </xdr:cNvSpPr>
        </xdr:nvSpPr>
        <xdr:spPr bwMode="auto">
          <a:xfrm>
            <a:off x="226" y="46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60" name="Freeform 677"/>
          <xdr:cNvSpPr>
            <a:spLocks/>
          </xdr:cNvSpPr>
        </xdr:nvSpPr>
        <xdr:spPr bwMode="auto">
          <a:xfrm>
            <a:off x="230" y="464"/>
            <a:ext cx="12" cy="1"/>
          </a:xfrm>
          <a:custGeom>
            <a:avLst/>
            <a:gdLst>
              <a:gd name="T0" fmla="*/ 0 w 1077"/>
              <a:gd name="T1" fmla="*/ 0 h 1"/>
              <a:gd name="T2" fmla="*/ 0 w 1077"/>
              <a:gd name="T3" fmla="*/ 0 h 1"/>
              <a:gd name="T4" fmla="*/ 0 w 1077"/>
              <a:gd name="T5" fmla="*/ 0 h 1"/>
              <a:gd name="T6" fmla="*/ 0 60000 65536"/>
              <a:gd name="T7" fmla="*/ 0 60000 65536"/>
              <a:gd name="T8" fmla="*/ 0 60000 65536"/>
              <a:gd name="T9" fmla="*/ 0 w 1077"/>
              <a:gd name="T10" fmla="*/ 0 h 1"/>
              <a:gd name="T11" fmla="*/ 1077 w 107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77" h="1">
                <a:moveTo>
                  <a:pt x="0" y="0"/>
                </a:moveTo>
                <a:lnTo>
                  <a:pt x="1076" y="0"/>
                </a:lnTo>
                <a:lnTo>
                  <a:pt x="107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61" name="Freeform 678"/>
          <xdr:cNvSpPr>
            <a:spLocks/>
          </xdr:cNvSpPr>
        </xdr:nvSpPr>
        <xdr:spPr bwMode="auto">
          <a:xfrm>
            <a:off x="207" y="439"/>
            <a:ext cx="1" cy="7"/>
          </a:xfrm>
          <a:custGeom>
            <a:avLst/>
            <a:gdLst>
              <a:gd name="T0" fmla="*/ 0 w 1"/>
              <a:gd name="T1" fmla="*/ 0 h 681"/>
              <a:gd name="T2" fmla="*/ 0 w 1"/>
              <a:gd name="T3" fmla="*/ 0 h 681"/>
              <a:gd name="T4" fmla="*/ 1 w 1"/>
              <a:gd name="T5" fmla="*/ 0 h 681"/>
              <a:gd name="T6" fmla="*/ 0 60000 65536"/>
              <a:gd name="T7" fmla="*/ 0 60000 65536"/>
              <a:gd name="T8" fmla="*/ 0 60000 65536"/>
              <a:gd name="T9" fmla="*/ 0 w 1"/>
              <a:gd name="T10" fmla="*/ 0 h 681"/>
              <a:gd name="T11" fmla="*/ 1 w 1"/>
              <a:gd name="T12" fmla="*/ 681 h 68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81">
                <a:moveTo>
                  <a:pt x="0" y="0"/>
                </a:moveTo>
                <a:lnTo>
                  <a:pt x="0" y="681"/>
                </a:lnTo>
                <a:lnTo>
                  <a:pt x="1" y="68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62" name="Line 679"/>
          <xdr:cNvSpPr>
            <a:spLocks noChangeShapeType="1"/>
          </xdr:cNvSpPr>
        </xdr:nvSpPr>
        <xdr:spPr bwMode="auto">
          <a:xfrm>
            <a:off x="207" y="450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63" name="Freeform 680"/>
          <xdr:cNvSpPr>
            <a:spLocks/>
          </xdr:cNvSpPr>
        </xdr:nvSpPr>
        <xdr:spPr bwMode="auto">
          <a:xfrm>
            <a:off x="207" y="455"/>
            <a:ext cx="1" cy="9"/>
          </a:xfrm>
          <a:custGeom>
            <a:avLst/>
            <a:gdLst>
              <a:gd name="T0" fmla="*/ 0 w 1"/>
              <a:gd name="T1" fmla="*/ 0 h 833"/>
              <a:gd name="T2" fmla="*/ 0 w 1"/>
              <a:gd name="T3" fmla="*/ 0 h 833"/>
              <a:gd name="T4" fmla="*/ 1 w 1"/>
              <a:gd name="T5" fmla="*/ 0 h 833"/>
              <a:gd name="T6" fmla="*/ 0 60000 65536"/>
              <a:gd name="T7" fmla="*/ 0 60000 65536"/>
              <a:gd name="T8" fmla="*/ 0 60000 65536"/>
              <a:gd name="T9" fmla="*/ 0 w 1"/>
              <a:gd name="T10" fmla="*/ 0 h 833"/>
              <a:gd name="T11" fmla="*/ 1 w 1"/>
              <a:gd name="T12" fmla="*/ 833 h 8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33">
                <a:moveTo>
                  <a:pt x="0" y="0"/>
                </a:moveTo>
                <a:lnTo>
                  <a:pt x="0" y="833"/>
                </a:lnTo>
                <a:lnTo>
                  <a:pt x="1" y="83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64" name="Line 681"/>
          <xdr:cNvSpPr>
            <a:spLocks noChangeShapeType="1"/>
          </xdr:cNvSpPr>
        </xdr:nvSpPr>
        <xdr:spPr bwMode="auto">
          <a:xfrm>
            <a:off x="207" y="469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65" name="Freeform 682"/>
          <xdr:cNvSpPr>
            <a:spLocks/>
          </xdr:cNvSpPr>
        </xdr:nvSpPr>
        <xdr:spPr bwMode="auto">
          <a:xfrm>
            <a:off x="207" y="473"/>
            <a:ext cx="1" cy="9"/>
          </a:xfrm>
          <a:custGeom>
            <a:avLst/>
            <a:gdLst>
              <a:gd name="T0" fmla="*/ 0 w 1"/>
              <a:gd name="T1" fmla="*/ 0 h 834"/>
              <a:gd name="T2" fmla="*/ 0 w 1"/>
              <a:gd name="T3" fmla="*/ 0 h 834"/>
              <a:gd name="T4" fmla="*/ 1 w 1"/>
              <a:gd name="T5" fmla="*/ 0 h 834"/>
              <a:gd name="T6" fmla="*/ 0 60000 65536"/>
              <a:gd name="T7" fmla="*/ 0 60000 65536"/>
              <a:gd name="T8" fmla="*/ 0 60000 65536"/>
              <a:gd name="T9" fmla="*/ 0 w 1"/>
              <a:gd name="T10" fmla="*/ 0 h 834"/>
              <a:gd name="T11" fmla="*/ 1 w 1"/>
              <a:gd name="T12" fmla="*/ 834 h 8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34">
                <a:moveTo>
                  <a:pt x="0" y="0"/>
                </a:moveTo>
                <a:lnTo>
                  <a:pt x="0" y="834"/>
                </a:lnTo>
                <a:lnTo>
                  <a:pt x="1" y="83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66" name="Line 683"/>
          <xdr:cNvSpPr>
            <a:spLocks noChangeShapeType="1"/>
          </xdr:cNvSpPr>
        </xdr:nvSpPr>
        <xdr:spPr bwMode="auto">
          <a:xfrm>
            <a:off x="207" y="48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67" name="Freeform 684"/>
          <xdr:cNvSpPr>
            <a:spLocks/>
          </xdr:cNvSpPr>
        </xdr:nvSpPr>
        <xdr:spPr bwMode="auto">
          <a:xfrm>
            <a:off x="207" y="491"/>
            <a:ext cx="1" cy="9"/>
          </a:xfrm>
          <a:custGeom>
            <a:avLst/>
            <a:gdLst>
              <a:gd name="T0" fmla="*/ 0 w 1"/>
              <a:gd name="T1" fmla="*/ 0 h 834"/>
              <a:gd name="T2" fmla="*/ 0 w 1"/>
              <a:gd name="T3" fmla="*/ 0 h 834"/>
              <a:gd name="T4" fmla="*/ 1 w 1"/>
              <a:gd name="T5" fmla="*/ 0 h 834"/>
              <a:gd name="T6" fmla="*/ 0 60000 65536"/>
              <a:gd name="T7" fmla="*/ 0 60000 65536"/>
              <a:gd name="T8" fmla="*/ 0 60000 65536"/>
              <a:gd name="T9" fmla="*/ 0 w 1"/>
              <a:gd name="T10" fmla="*/ 0 h 834"/>
              <a:gd name="T11" fmla="*/ 1 w 1"/>
              <a:gd name="T12" fmla="*/ 834 h 8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34">
                <a:moveTo>
                  <a:pt x="0" y="0"/>
                </a:moveTo>
                <a:lnTo>
                  <a:pt x="0" y="834"/>
                </a:lnTo>
                <a:lnTo>
                  <a:pt x="1" y="83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68" name="Line 685"/>
          <xdr:cNvSpPr>
            <a:spLocks noChangeShapeType="1"/>
          </xdr:cNvSpPr>
        </xdr:nvSpPr>
        <xdr:spPr bwMode="auto">
          <a:xfrm>
            <a:off x="207" y="50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69" name="Freeform 686"/>
          <xdr:cNvSpPr>
            <a:spLocks/>
          </xdr:cNvSpPr>
        </xdr:nvSpPr>
        <xdr:spPr bwMode="auto">
          <a:xfrm>
            <a:off x="207" y="509"/>
            <a:ext cx="1" cy="8"/>
          </a:xfrm>
          <a:custGeom>
            <a:avLst/>
            <a:gdLst>
              <a:gd name="T0" fmla="*/ 0 w 1"/>
              <a:gd name="T1" fmla="*/ 0 h 681"/>
              <a:gd name="T2" fmla="*/ 0 w 1"/>
              <a:gd name="T3" fmla="*/ 0 h 681"/>
              <a:gd name="T4" fmla="*/ 1 w 1"/>
              <a:gd name="T5" fmla="*/ 0 h 681"/>
              <a:gd name="T6" fmla="*/ 0 60000 65536"/>
              <a:gd name="T7" fmla="*/ 0 60000 65536"/>
              <a:gd name="T8" fmla="*/ 0 60000 65536"/>
              <a:gd name="T9" fmla="*/ 0 w 1"/>
              <a:gd name="T10" fmla="*/ 0 h 681"/>
              <a:gd name="T11" fmla="*/ 1 w 1"/>
              <a:gd name="T12" fmla="*/ 681 h 68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81">
                <a:moveTo>
                  <a:pt x="0" y="0"/>
                </a:moveTo>
                <a:lnTo>
                  <a:pt x="0" y="681"/>
                </a:lnTo>
                <a:lnTo>
                  <a:pt x="1" y="68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0" name="Freeform 687"/>
          <xdr:cNvSpPr>
            <a:spLocks/>
          </xdr:cNvSpPr>
        </xdr:nvSpPr>
        <xdr:spPr bwMode="auto">
          <a:xfrm>
            <a:off x="247" y="464"/>
            <a:ext cx="11" cy="1"/>
          </a:xfrm>
          <a:custGeom>
            <a:avLst/>
            <a:gdLst>
              <a:gd name="T0" fmla="*/ 0 w 1062"/>
              <a:gd name="T1" fmla="*/ 0 h 1"/>
              <a:gd name="T2" fmla="*/ 0 w 1062"/>
              <a:gd name="T3" fmla="*/ 0 h 1"/>
              <a:gd name="T4" fmla="*/ 0 w 1062"/>
              <a:gd name="T5" fmla="*/ 0 h 1"/>
              <a:gd name="T6" fmla="*/ 0 60000 65536"/>
              <a:gd name="T7" fmla="*/ 0 60000 65536"/>
              <a:gd name="T8" fmla="*/ 0 60000 65536"/>
              <a:gd name="T9" fmla="*/ 0 w 1062"/>
              <a:gd name="T10" fmla="*/ 0 h 1"/>
              <a:gd name="T11" fmla="*/ 1062 w 106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2" h="1">
                <a:moveTo>
                  <a:pt x="0" y="0"/>
                </a:moveTo>
                <a:lnTo>
                  <a:pt x="1061" y="0"/>
                </a:lnTo>
                <a:lnTo>
                  <a:pt x="106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1" name="Line 688"/>
          <xdr:cNvSpPr>
            <a:spLocks noChangeShapeType="1"/>
          </xdr:cNvSpPr>
        </xdr:nvSpPr>
        <xdr:spPr bwMode="auto">
          <a:xfrm>
            <a:off x="263" y="46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72" name="Freeform 689"/>
          <xdr:cNvSpPr>
            <a:spLocks/>
          </xdr:cNvSpPr>
        </xdr:nvSpPr>
        <xdr:spPr bwMode="auto">
          <a:xfrm>
            <a:off x="268" y="464"/>
            <a:ext cx="11" cy="1"/>
          </a:xfrm>
          <a:custGeom>
            <a:avLst/>
            <a:gdLst>
              <a:gd name="T0" fmla="*/ 0 w 1061"/>
              <a:gd name="T1" fmla="*/ 0 h 1"/>
              <a:gd name="T2" fmla="*/ 0 w 1061"/>
              <a:gd name="T3" fmla="*/ 0 h 1"/>
              <a:gd name="T4" fmla="*/ 0 w 1061"/>
              <a:gd name="T5" fmla="*/ 0 h 1"/>
              <a:gd name="T6" fmla="*/ 0 60000 65536"/>
              <a:gd name="T7" fmla="*/ 0 60000 65536"/>
              <a:gd name="T8" fmla="*/ 0 60000 65536"/>
              <a:gd name="T9" fmla="*/ 0 w 1061"/>
              <a:gd name="T10" fmla="*/ 0 h 1"/>
              <a:gd name="T11" fmla="*/ 1061 w 106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61" h="1">
                <a:moveTo>
                  <a:pt x="0" y="0"/>
                </a:moveTo>
                <a:lnTo>
                  <a:pt x="1060" y="0"/>
                </a:lnTo>
                <a:lnTo>
                  <a:pt x="106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3" name="Freeform 690"/>
          <xdr:cNvSpPr>
            <a:spLocks/>
          </xdr:cNvSpPr>
        </xdr:nvSpPr>
        <xdr:spPr bwMode="auto">
          <a:xfrm>
            <a:off x="257" y="517"/>
            <a:ext cx="6" cy="1"/>
          </a:xfrm>
          <a:custGeom>
            <a:avLst/>
            <a:gdLst>
              <a:gd name="T0" fmla="*/ 0 w 603"/>
              <a:gd name="T1" fmla="*/ 0 h 1"/>
              <a:gd name="T2" fmla="*/ 0 w 603"/>
              <a:gd name="T3" fmla="*/ 0 h 1"/>
              <a:gd name="T4" fmla="*/ 0 w 603"/>
              <a:gd name="T5" fmla="*/ 0 h 1"/>
              <a:gd name="T6" fmla="*/ 0 60000 65536"/>
              <a:gd name="T7" fmla="*/ 0 60000 65536"/>
              <a:gd name="T8" fmla="*/ 0 60000 65536"/>
              <a:gd name="T9" fmla="*/ 0 w 603"/>
              <a:gd name="T10" fmla="*/ 0 h 1"/>
              <a:gd name="T11" fmla="*/ 603 w 60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3" h="1">
                <a:moveTo>
                  <a:pt x="0" y="0"/>
                </a:moveTo>
                <a:lnTo>
                  <a:pt x="602" y="0"/>
                </a:lnTo>
                <a:lnTo>
                  <a:pt x="60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4" name="Line 691"/>
          <xdr:cNvSpPr>
            <a:spLocks noChangeShapeType="1"/>
          </xdr:cNvSpPr>
        </xdr:nvSpPr>
        <xdr:spPr bwMode="auto">
          <a:xfrm>
            <a:off x="268" y="51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75" name="Freeform 692"/>
          <xdr:cNvSpPr>
            <a:spLocks/>
          </xdr:cNvSpPr>
        </xdr:nvSpPr>
        <xdr:spPr bwMode="auto">
          <a:xfrm>
            <a:off x="273" y="517"/>
            <a:ext cx="6" cy="1"/>
          </a:xfrm>
          <a:custGeom>
            <a:avLst/>
            <a:gdLst>
              <a:gd name="T0" fmla="*/ 0 w 602"/>
              <a:gd name="T1" fmla="*/ 0 h 1"/>
              <a:gd name="T2" fmla="*/ 0 w 602"/>
              <a:gd name="T3" fmla="*/ 0 h 1"/>
              <a:gd name="T4" fmla="*/ 0 w 602"/>
              <a:gd name="T5" fmla="*/ 0 h 1"/>
              <a:gd name="T6" fmla="*/ 0 60000 65536"/>
              <a:gd name="T7" fmla="*/ 0 60000 65536"/>
              <a:gd name="T8" fmla="*/ 0 60000 65536"/>
              <a:gd name="T9" fmla="*/ 0 w 602"/>
              <a:gd name="T10" fmla="*/ 0 h 1"/>
              <a:gd name="T11" fmla="*/ 602 w 60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2" h="1">
                <a:moveTo>
                  <a:pt x="0" y="0"/>
                </a:moveTo>
                <a:lnTo>
                  <a:pt x="601" y="0"/>
                </a:lnTo>
                <a:lnTo>
                  <a:pt x="60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6" name="Freeform 693"/>
          <xdr:cNvSpPr>
            <a:spLocks/>
          </xdr:cNvSpPr>
        </xdr:nvSpPr>
        <xdr:spPr bwMode="auto">
          <a:xfrm>
            <a:off x="276" y="468"/>
            <a:ext cx="1" cy="18"/>
          </a:xfrm>
          <a:custGeom>
            <a:avLst/>
            <a:gdLst>
              <a:gd name="T0" fmla="*/ 0 w 1"/>
              <a:gd name="T1" fmla="*/ 0 h 1625"/>
              <a:gd name="T2" fmla="*/ 0 w 1"/>
              <a:gd name="T3" fmla="*/ 0 h 1625"/>
              <a:gd name="T4" fmla="*/ 1 w 1"/>
              <a:gd name="T5" fmla="*/ 0 h 1625"/>
              <a:gd name="T6" fmla="*/ 0 60000 65536"/>
              <a:gd name="T7" fmla="*/ 0 60000 65536"/>
              <a:gd name="T8" fmla="*/ 0 60000 65536"/>
              <a:gd name="T9" fmla="*/ 0 w 1"/>
              <a:gd name="T10" fmla="*/ 0 h 1625"/>
              <a:gd name="T11" fmla="*/ 1 w 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25">
                <a:moveTo>
                  <a:pt x="0" y="0"/>
                </a:moveTo>
                <a:lnTo>
                  <a:pt x="0" y="1625"/>
                </a:lnTo>
                <a:lnTo>
                  <a:pt x="1" y="162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7" name="Freeform 694"/>
          <xdr:cNvSpPr>
            <a:spLocks/>
          </xdr:cNvSpPr>
        </xdr:nvSpPr>
        <xdr:spPr bwMode="auto">
          <a:xfrm>
            <a:off x="276" y="495"/>
            <a:ext cx="1" cy="18"/>
          </a:xfrm>
          <a:custGeom>
            <a:avLst/>
            <a:gdLst>
              <a:gd name="T0" fmla="*/ 0 w 1"/>
              <a:gd name="T1" fmla="*/ 0 h 1625"/>
              <a:gd name="T2" fmla="*/ 0 w 1"/>
              <a:gd name="T3" fmla="*/ 0 h 1625"/>
              <a:gd name="T4" fmla="*/ 1 w 1"/>
              <a:gd name="T5" fmla="*/ 0 h 1625"/>
              <a:gd name="T6" fmla="*/ 0 60000 65536"/>
              <a:gd name="T7" fmla="*/ 0 60000 65536"/>
              <a:gd name="T8" fmla="*/ 0 60000 65536"/>
              <a:gd name="T9" fmla="*/ 0 w 1"/>
              <a:gd name="T10" fmla="*/ 0 h 1625"/>
              <a:gd name="T11" fmla="*/ 1 w 1"/>
              <a:gd name="T12" fmla="*/ 1625 h 16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25">
                <a:moveTo>
                  <a:pt x="0" y="162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78" name="Freeform 695"/>
          <xdr:cNvSpPr>
            <a:spLocks/>
          </xdr:cNvSpPr>
        </xdr:nvSpPr>
        <xdr:spPr bwMode="auto">
          <a:xfrm>
            <a:off x="275" y="464"/>
            <a:ext cx="1" cy="4"/>
          </a:xfrm>
          <a:custGeom>
            <a:avLst/>
            <a:gdLst>
              <a:gd name="T0" fmla="*/ 0 w 111"/>
              <a:gd name="T1" fmla="*/ 0 h 334"/>
              <a:gd name="T2" fmla="*/ 0 w 111"/>
              <a:gd name="T3" fmla="*/ 0 h 334"/>
              <a:gd name="T4" fmla="*/ 0 w 111"/>
              <a:gd name="T5" fmla="*/ 0 h 334"/>
              <a:gd name="T6" fmla="*/ 0 w 111"/>
              <a:gd name="T7" fmla="*/ 0 h 334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4"/>
              <a:gd name="T14" fmla="*/ 111 w 111"/>
              <a:gd name="T15" fmla="*/ 334 h 33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4">
                <a:moveTo>
                  <a:pt x="0" y="334"/>
                </a:moveTo>
                <a:lnTo>
                  <a:pt x="111" y="334"/>
                </a:lnTo>
                <a:lnTo>
                  <a:pt x="56" y="0"/>
                </a:lnTo>
                <a:lnTo>
                  <a:pt x="0" y="334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779" name="Freeform 696"/>
          <xdr:cNvSpPr>
            <a:spLocks/>
          </xdr:cNvSpPr>
        </xdr:nvSpPr>
        <xdr:spPr bwMode="auto">
          <a:xfrm>
            <a:off x="275" y="464"/>
            <a:ext cx="1" cy="4"/>
          </a:xfrm>
          <a:custGeom>
            <a:avLst/>
            <a:gdLst>
              <a:gd name="T0" fmla="*/ 0 w 111"/>
              <a:gd name="T1" fmla="*/ 0 h 334"/>
              <a:gd name="T2" fmla="*/ 0 w 111"/>
              <a:gd name="T3" fmla="*/ 0 h 334"/>
              <a:gd name="T4" fmla="*/ 0 w 111"/>
              <a:gd name="T5" fmla="*/ 0 h 334"/>
              <a:gd name="T6" fmla="*/ 0 w 111"/>
              <a:gd name="T7" fmla="*/ 0 h 334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4"/>
              <a:gd name="T14" fmla="*/ 111 w 111"/>
              <a:gd name="T15" fmla="*/ 334 h 33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4">
                <a:moveTo>
                  <a:pt x="0" y="334"/>
                </a:moveTo>
                <a:lnTo>
                  <a:pt x="111" y="334"/>
                </a:lnTo>
                <a:lnTo>
                  <a:pt x="56" y="0"/>
                </a:lnTo>
                <a:lnTo>
                  <a:pt x="0" y="33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0" name="Freeform 697"/>
          <xdr:cNvSpPr>
            <a:spLocks/>
          </xdr:cNvSpPr>
        </xdr:nvSpPr>
        <xdr:spPr bwMode="auto">
          <a:xfrm>
            <a:off x="275" y="513"/>
            <a:ext cx="1" cy="4"/>
          </a:xfrm>
          <a:custGeom>
            <a:avLst/>
            <a:gdLst>
              <a:gd name="T0" fmla="*/ 0 w 111"/>
              <a:gd name="T1" fmla="*/ 0 h 334"/>
              <a:gd name="T2" fmla="*/ 0 w 111"/>
              <a:gd name="T3" fmla="*/ 0 h 334"/>
              <a:gd name="T4" fmla="*/ 0 w 111"/>
              <a:gd name="T5" fmla="*/ 0 h 334"/>
              <a:gd name="T6" fmla="*/ 0 w 111"/>
              <a:gd name="T7" fmla="*/ 0 h 334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4"/>
              <a:gd name="T14" fmla="*/ 111 w 111"/>
              <a:gd name="T15" fmla="*/ 334 h 33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4">
                <a:moveTo>
                  <a:pt x="0" y="0"/>
                </a:moveTo>
                <a:lnTo>
                  <a:pt x="111" y="0"/>
                </a:lnTo>
                <a:lnTo>
                  <a:pt x="56" y="33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8" name="Rectangle 698"/>
          <xdr:cNvSpPr>
            <a:spLocks noChangeArrowheads="1"/>
          </xdr:cNvSpPr>
        </xdr:nvSpPr>
        <xdr:spPr bwMode="auto">
          <a:xfrm>
            <a:off x="277" y="481"/>
            <a:ext cx="7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h</a:t>
            </a:r>
          </a:p>
        </xdr:txBody>
      </xdr:sp>
      <xdr:sp macro="" textlink="">
        <xdr:nvSpPr>
          <xdr:cNvPr id="29782" name="Freeform 699"/>
          <xdr:cNvSpPr>
            <a:spLocks/>
          </xdr:cNvSpPr>
        </xdr:nvSpPr>
        <xdr:spPr bwMode="auto">
          <a:xfrm>
            <a:off x="275" y="513"/>
            <a:ext cx="1" cy="4"/>
          </a:xfrm>
          <a:custGeom>
            <a:avLst/>
            <a:gdLst>
              <a:gd name="T0" fmla="*/ 0 w 111"/>
              <a:gd name="T1" fmla="*/ 0 h 334"/>
              <a:gd name="T2" fmla="*/ 0 w 111"/>
              <a:gd name="T3" fmla="*/ 0 h 334"/>
              <a:gd name="T4" fmla="*/ 0 w 111"/>
              <a:gd name="T5" fmla="*/ 0 h 334"/>
              <a:gd name="T6" fmla="*/ 0 w 111"/>
              <a:gd name="T7" fmla="*/ 0 h 334"/>
              <a:gd name="T8" fmla="*/ 0 60000 65536"/>
              <a:gd name="T9" fmla="*/ 0 60000 65536"/>
              <a:gd name="T10" fmla="*/ 0 60000 65536"/>
              <a:gd name="T11" fmla="*/ 0 60000 65536"/>
              <a:gd name="T12" fmla="*/ 0 w 111"/>
              <a:gd name="T13" fmla="*/ 0 h 334"/>
              <a:gd name="T14" fmla="*/ 111 w 111"/>
              <a:gd name="T15" fmla="*/ 334 h 33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" h="334">
                <a:moveTo>
                  <a:pt x="0" y="0"/>
                </a:moveTo>
                <a:lnTo>
                  <a:pt x="111" y="0"/>
                </a:lnTo>
                <a:lnTo>
                  <a:pt x="56" y="33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3" name="Freeform 700"/>
          <xdr:cNvSpPr>
            <a:spLocks/>
          </xdr:cNvSpPr>
        </xdr:nvSpPr>
        <xdr:spPr bwMode="auto">
          <a:xfrm>
            <a:off x="185" y="545"/>
            <a:ext cx="1" cy="8"/>
          </a:xfrm>
          <a:custGeom>
            <a:avLst/>
            <a:gdLst>
              <a:gd name="T0" fmla="*/ 0 w 1"/>
              <a:gd name="T1" fmla="*/ 0 h 710"/>
              <a:gd name="T2" fmla="*/ 0 w 1"/>
              <a:gd name="T3" fmla="*/ 0 h 710"/>
              <a:gd name="T4" fmla="*/ 1 w 1"/>
              <a:gd name="T5" fmla="*/ 0 h 710"/>
              <a:gd name="T6" fmla="*/ 0 60000 65536"/>
              <a:gd name="T7" fmla="*/ 0 60000 65536"/>
              <a:gd name="T8" fmla="*/ 0 60000 65536"/>
              <a:gd name="T9" fmla="*/ 0 w 1"/>
              <a:gd name="T10" fmla="*/ 0 h 710"/>
              <a:gd name="T11" fmla="*/ 1 w 1"/>
              <a:gd name="T12" fmla="*/ 710 h 7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10">
                <a:moveTo>
                  <a:pt x="0" y="0"/>
                </a:moveTo>
                <a:lnTo>
                  <a:pt x="0" y="710"/>
                </a:lnTo>
                <a:lnTo>
                  <a:pt x="1" y="7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4" name="Freeform 701"/>
          <xdr:cNvSpPr>
            <a:spLocks/>
          </xdr:cNvSpPr>
        </xdr:nvSpPr>
        <xdr:spPr bwMode="auto">
          <a:xfrm>
            <a:off x="230" y="545"/>
            <a:ext cx="1" cy="8"/>
          </a:xfrm>
          <a:custGeom>
            <a:avLst/>
            <a:gdLst>
              <a:gd name="T0" fmla="*/ 0 w 1"/>
              <a:gd name="T1" fmla="*/ 0 h 710"/>
              <a:gd name="T2" fmla="*/ 0 w 1"/>
              <a:gd name="T3" fmla="*/ 0 h 710"/>
              <a:gd name="T4" fmla="*/ 1 w 1"/>
              <a:gd name="T5" fmla="*/ 0 h 710"/>
              <a:gd name="T6" fmla="*/ 0 60000 65536"/>
              <a:gd name="T7" fmla="*/ 0 60000 65536"/>
              <a:gd name="T8" fmla="*/ 0 60000 65536"/>
              <a:gd name="T9" fmla="*/ 0 w 1"/>
              <a:gd name="T10" fmla="*/ 0 h 710"/>
              <a:gd name="T11" fmla="*/ 1 w 1"/>
              <a:gd name="T12" fmla="*/ 710 h 7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10">
                <a:moveTo>
                  <a:pt x="0" y="0"/>
                </a:moveTo>
                <a:lnTo>
                  <a:pt x="0" y="710"/>
                </a:lnTo>
                <a:lnTo>
                  <a:pt x="1" y="7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5" name="Freeform 702"/>
          <xdr:cNvSpPr>
            <a:spLocks/>
          </xdr:cNvSpPr>
        </xdr:nvSpPr>
        <xdr:spPr bwMode="auto">
          <a:xfrm>
            <a:off x="188" y="549"/>
            <a:ext cx="13" cy="1"/>
          </a:xfrm>
          <a:custGeom>
            <a:avLst/>
            <a:gdLst>
              <a:gd name="T0" fmla="*/ 0 w 1178"/>
              <a:gd name="T1" fmla="*/ 0 h 1"/>
              <a:gd name="T2" fmla="*/ 0 w 1178"/>
              <a:gd name="T3" fmla="*/ 0 h 1"/>
              <a:gd name="T4" fmla="*/ 0 w 1178"/>
              <a:gd name="T5" fmla="*/ 0 h 1"/>
              <a:gd name="T6" fmla="*/ 0 60000 65536"/>
              <a:gd name="T7" fmla="*/ 0 60000 65536"/>
              <a:gd name="T8" fmla="*/ 0 60000 65536"/>
              <a:gd name="T9" fmla="*/ 0 w 1178"/>
              <a:gd name="T10" fmla="*/ 0 h 1"/>
              <a:gd name="T11" fmla="*/ 1178 w 117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78" h="1">
                <a:moveTo>
                  <a:pt x="0" y="0"/>
                </a:moveTo>
                <a:lnTo>
                  <a:pt x="1177" y="0"/>
                </a:lnTo>
                <a:lnTo>
                  <a:pt x="117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6" name="Freeform 703"/>
          <xdr:cNvSpPr>
            <a:spLocks/>
          </xdr:cNvSpPr>
        </xdr:nvSpPr>
        <xdr:spPr bwMode="auto">
          <a:xfrm>
            <a:off x="213" y="549"/>
            <a:ext cx="13" cy="1"/>
          </a:xfrm>
          <a:custGeom>
            <a:avLst/>
            <a:gdLst>
              <a:gd name="T0" fmla="*/ 0 w 1177"/>
              <a:gd name="T1" fmla="*/ 0 h 1"/>
              <a:gd name="T2" fmla="*/ 0 w 1177"/>
              <a:gd name="T3" fmla="*/ 0 h 1"/>
              <a:gd name="T4" fmla="*/ 0 w 1177"/>
              <a:gd name="T5" fmla="*/ 0 h 1"/>
              <a:gd name="T6" fmla="*/ 0 60000 65536"/>
              <a:gd name="T7" fmla="*/ 0 60000 65536"/>
              <a:gd name="T8" fmla="*/ 0 60000 65536"/>
              <a:gd name="T9" fmla="*/ 0 w 1177"/>
              <a:gd name="T10" fmla="*/ 0 h 1"/>
              <a:gd name="T11" fmla="*/ 1177 w 117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77" h="1">
                <a:moveTo>
                  <a:pt x="117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7" name="Freeform 704"/>
          <xdr:cNvSpPr>
            <a:spLocks/>
          </xdr:cNvSpPr>
        </xdr:nvSpPr>
        <xdr:spPr bwMode="auto">
          <a:xfrm>
            <a:off x="185" y="548"/>
            <a:ext cx="3" cy="2"/>
          </a:xfrm>
          <a:custGeom>
            <a:avLst/>
            <a:gdLst>
              <a:gd name="T0" fmla="*/ 0 w 335"/>
              <a:gd name="T1" fmla="*/ 0 h 111"/>
              <a:gd name="T2" fmla="*/ 0 w 335"/>
              <a:gd name="T3" fmla="*/ 0 h 111"/>
              <a:gd name="T4" fmla="*/ 0 w 335"/>
              <a:gd name="T5" fmla="*/ 0 h 111"/>
              <a:gd name="T6" fmla="*/ 0 w 335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5"/>
              <a:gd name="T13" fmla="*/ 0 h 111"/>
              <a:gd name="T14" fmla="*/ 335 w 335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5" h="111">
                <a:moveTo>
                  <a:pt x="335" y="0"/>
                </a:moveTo>
                <a:lnTo>
                  <a:pt x="335" y="111"/>
                </a:lnTo>
                <a:lnTo>
                  <a:pt x="0" y="55"/>
                </a:lnTo>
                <a:lnTo>
                  <a:pt x="335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788" name="Freeform 705"/>
          <xdr:cNvSpPr>
            <a:spLocks/>
          </xdr:cNvSpPr>
        </xdr:nvSpPr>
        <xdr:spPr bwMode="auto">
          <a:xfrm>
            <a:off x="185" y="548"/>
            <a:ext cx="3" cy="2"/>
          </a:xfrm>
          <a:custGeom>
            <a:avLst/>
            <a:gdLst>
              <a:gd name="T0" fmla="*/ 0 w 335"/>
              <a:gd name="T1" fmla="*/ 0 h 111"/>
              <a:gd name="T2" fmla="*/ 0 w 335"/>
              <a:gd name="T3" fmla="*/ 0 h 111"/>
              <a:gd name="T4" fmla="*/ 0 w 335"/>
              <a:gd name="T5" fmla="*/ 0 h 111"/>
              <a:gd name="T6" fmla="*/ 0 w 335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5"/>
              <a:gd name="T13" fmla="*/ 0 h 111"/>
              <a:gd name="T14" fmla="*/ 335 w 335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5" h="111">
                <a:moveTo>
                  <a:pt x="335" y="0"/>
                </a:moveTo>
                <a:lnTo>
                  <a:pt x="335" y="111"/>
                </a:lnTo>
                <a:lnTo>
                  <a:pt x="0" y="55"/>
                </a:lnTo>
                <a:lnTo>
                  <a:pt x="33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89" name="Freeform 706"/>
          <xdr:cNvSpPr>
            <a:spLocks/>
          </xdr:cNvSpPr>
        </xdr:nvSpPr>
        <xdr:spPr bwMode="auto">
          <a:xfrm>
            <a:off x="226" y="548"/>
            <a:ext cx="4" cy="2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0" y="0"/>
                </a:moveTo>
                <a:lnTo>
                  <a:pt x="0" y="111"/>
                </a:lnTo>
                <a:lnTo>
                  <a:pt x="334" y="55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7" name="Rectangle 707"/>
          <xdr:cNvSpPr>
            <a:spLocks noChangeArrowheads="1"/>
          </xdr:cNvSpPr>
        </xdr:nvSpPr>
        <xdr:spPr bwMode="auto">
          <a:xfrm>
            <a:off x="197" y="541"/>
            <a:ext cx="14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a2</a:t>
            </a:r>
          </a:p>
        </xdr:txBody>
      </xdr:sp>
      <xdr:sp macro="" textlink="">
        <xdr:nvSpPr>
          <xdr:cNvPr id="29791" name="Freeform 708"/>
          <xdr:cNvSpPr>
            <a:spLocks/>
          </xdr:cNvSpPr>
        </xdr:nvSpPr>
        <xdr:spPr bwMode="auto">
          <a:xfrm>
            <a:off x="226" y="548"/>
            <a:ext cx="4" cy="2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0" y="0"/>
                </a:moveTo>
                <a:lnTo>
                  <a:pt x="0" y="111"/>
                </a:lnTo>
                <a:lnTo>
                  <a:pt x="334" y="55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2" name="Freeform 709"/>
          <xdr:cNvSpPr>
            <a:spLocks/>
          </xdr:cNvSpPr>
        </xdr:nvSpPr>
        <xdr:spPr bwMode="auto">
          <a:xfrm>
            <a:off x="193" y="431"/>
            <a:ext cx="1" cy="10"/>
          </a:xfrm>
          <a:custGeom>
            <a:avLst/>
            <a:gdLst>
              <a:gd name="T0" fmla="*/ 0 w 1"/>
              <a:gd name="T1" fmla="*/ 0 h 956"/>
              <a:gd name="T2" fmla="*/ 0 w 1"/>
              <a:gd name="T3" fmla="*/ 0 h 956"/>
              <a:gd name="T4" fmla="*/ 1 w 1"/>
              <a:gd name="T5" fmla="*/ 0 h 956"/>
              <a:gd name="T6" fmla="*/ 0 60000 65536"/>
              <a:gd name="T7" fmla="*/ 0 60000 65536"/>
              <a:gd name="T8" fmla="*/ 0 60000 65536"/>
              <a:gd name="T9" fmla="*/ 0 w 1"/>
              <a:gd name="T10" fmla="*/ 0 h 956"/>
              <a:gd name="T11" fmla="*/ 1 w 1"/>
              <a:gd name="T12" fmla="*/ 956 h 9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956">
                <a:moveTo>
                  <a:pt x="0" y="95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3" name="Freeform 710"/>
          <xdr:cNvSpPr>
            <a:spLocks/>
          </xdr:cNvSpPr>
        </xdr:nvSpPr>
        <xdr:spPr bwMode="auto">
          <a:xfrm>
            <a:off x="222" y="431"/>
            <a:ext cx="1" cy="10"/>
          </a:xfrm>
          <a:custGeom>
            <a:avLst/>
            <a:gdLst>
              <a:gd name="T0" fmla="*/ 0 w 1"/>
              <a:gd name="T1" fmla="*/ 0 h 956"/>
              <a:gd name="T2" fmla="*/ 0 w 1"/>
              <a:gd name="T3" fmla="*/ 0 h 956"/>
              <a:gd name="T4" fmla="*/ 1 w 1"/>
              <a:gd name="T5" fmla="*/ 0 h 956"/>
              <a:gd name="T6" fmla="*/ 0 60000 65536"/>
              <a:gd name="T7" fmla="*/ 0 60000 65536"/>
              <a:gd name="T8" fmla="*/ 0 60000 65536"/>
              <a:gd name="T9" fmla="*/ 0 w 1"/>
              <a:gd name="T10" fmla="*/ 0 h 956"/>
              <a:gd name="T11" fmla="*/ 1 w 1"/>
              <a:gd name="T12" fmla="*/ 956 h 9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956">
                <a:moveTo>
                  <a:pt x="0" y="95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4" name="Freeform 711"/>
          <xdr:cNvSpPr>
            <a:spLocks/>
          </xdr:cNvSpPr>
        </xdr:nvSpPr>
        <xdr:spPr bwMode="auto">
          <a:xfrm>
            <a:off x="196" y="435"/>
            <a:ext cx="5" cy="1"/>
          </a:xfrm>
          <a:custGeom>
            <a:avLst/>
            <a:gdLst>
              <a:gd name="T0" fmla="*/ 0 w 457"/>
              <a:gd name="T1" fmla="*/ 0 h 1"/>
              <a:gd name="T2" fmla="*/ 0 w 457"/>
              <a:gd name="T3" fmla="*/ 0 h 1"/>
              <a:gd name="T4" fmla="*/ 0 w 457"/>
              <a:gd name="T5" fmla="*/ 0 h 1"/>
              <a:gd name="T6" fmla="*/ 0 60000 65536"/>
              <a:gd name="T7" fmla="*/ 0 60000 65536"/>
              <a:gd name="T8" fmla="*/ 0 60000 65536"/>
              <a:gd name="T9" fmla="*/ 0 w 457"/>
              <a:gd name="T10" fmla="*/ 0 h 1"/>
              <a:gd name="T11" fmla="*/ 457 w 45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7" h="1">
                <a:moveTo>
                  <a:pt x="0" y="0"/>
                </a:moveTo>
                <a:lnTo>
                  <a:pt x="456" y="0"/>
                </a:lnTo>
                <a:lnTo>
                  <a:pt x="45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5" name="Freeform 712"/>
          <xdr:cNvSpPr>
            <a:spLocks/>
          </xdr:cNvSpPr>
        </xdr:nvSpPr>
        <xdr:spPr bwMode="auto">
          <a:xfrm>
            <a:off x="213" y="435"/>
            <a:ext cx="5" cy="1"/>
          </a:xfrm>
          <a:custGeom>
            <a:avLst/>
            <a:gdLst>
              <a:gd name="T0" fmla="*/ 0 w 456"/>
              <a:gd name="T1" fmla="*/ 0 h 1"/>
              <a:gd name="T2" fmla="*/ 0 w 456"/>
              <a:gd name="T3" fmla="*/ 0 h 1"/>
              <a:gd name="T4" fmla="*/ 0 w 456"/>
              <a:gd name="T5" fmla="*/ 0 h 1"/>
              <a:gd name="T6" fmla="*/ 0 60000 65536"/>
              <a:gd name="T7" fmla="*/ 0 60000 65536"/>
              <a:gd name="T8" fmla="*/ 0 60000 65536"/>
              <a:gd name="T9" fmla="*/ 0 w 456"/>
              <a:gd name="T10" fmla="*/ 0 h 1"/>
              <a:gd name="T11" fmla="*/ 456 w 45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6" h="1">
                <a:moveTo>
                  <a:pt x="456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6" name="Freeform 713"/>
          <xdr:cNvSpPr>
            <a:spLocks/>
          </xdr:cNvSpPr>
        </xdr:nvSpPr>
        <xdr:spPr bwMode="auto">
          <a:xfrm>
            <a:off x="193" y="434"/>
            <a:ext cx="3" cy="1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334" y="0"/>
                </a:moveTo>
                <a:lnTo>
                  <a:pt x="334" y="111"/>
                </a:lnTo>
                <a:lnTo>
                  <a:pt x="0" y="56"/>
                </a:lnTo>
                <a:lnTo>
                  <a:pt x="33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797" name="Freeform 714"/>
          <xdr:cNvSpPr>
            <a:spLocks/>
          </xdr:cNvSpPr>
        </xdr:nvSpPr>
        <xdr:spPr bwMode="auto">
          <a:xfrm>
            <a:off x="193" y="434"/>
            <a:ext cx="3" cy="1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334" y="0"/>
                </a:moveTo>
                <a:lnTo>
                  <a:pt x="334" y="111"/>
                </a:lnTo>
                <a:lnTo>
                  <a:pt x="0" y="56"/>
                </a:lnTo>
                <a:lnTo>
                  <a:pt x="33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98" name="Freeform 715"/>
          <xdr:cNvSpPr>
            <a:spLocks/>
          </xdr:cNvSpPr>
        </xdr:nvSpPr>
        <xdr:spPr bwMode="auto">
          <a:xfrm>
            <a:off x="218" y="434"/>
            <a:ext cx="4" cy="1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0" y="0"/>
                </a:moveTo>
                <a:lnTo>
                  <a:pt x="0" y="111"/>
                </a:lnTo>
                <a:lnTo>
                  <a:pt x="334" y="56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6" name="Rectangle 716"/>
          <xdr:cNvSpPr>
            <a:spLocks noChangeArrowheads="1"/>
          </xdr:cNvSpPr>
        </xdr:nvSpPr>
        <xdr:spPr bwMode="auto">
          <a:xfrm>
            <a:off x="197" y="426"/>
            <a:ext cx="14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a1</a:t>
            </a:r>
          </a:p>
        </xdr:txBody>
      </xdr:sp>
      <xdr:sp macro="" textlink="">
        <xdr:nvSpPr>
          <xdr:cNvPr id="29800" name="Freeform 717"/>
          <xdr:cNvSpPr>
            <a:spLocks/>
          </xdr:cNvSpPr>
        </xdr:nvSpPr>
        <xdr:spPr bwMode="auto">
          <a:xfrm>
            <a:off x="218" y="434"/>
            <a:ext cx="4" cy="1"/>
          </a:xfrm>
          <a:custGeom>
            <a:avLst/>
            <a:gdLst>
              <a:gd name="T0" fmla="*/ 0 w 334"/>
              <a:gd name="T1" fmla="*/ 0 h 111"/>
              <a:gd name="T2" fmla="*/ 0 w 334"/>
              <a:gd name="T3" fmla="*/ 0 h 111"/>
              <a:gd name="T4" fmla="*/ 0 w 334"/>
              <a:gd name="T5" fmla="*/ 0 h 111"/>
              <a:gd name="T6" fmla="*/ 0 w 334"/>
              <a:gd name="T7" fmla="*/ 0 h 111"/>
              <a:gd name="T8" fmla="*/ 0 60000 65536"/>
              <a:gd name="T9" fmla="*/ 0 60000 65536"/>
              <a:gd name="T10" fmla="*/ 0 60000 65536"/>
              <a:gd name="T11" fmla="*/ 0 60000 65536"/>
              <a:gd name="T12" fmla="*/ 0 w 334"/>
              <a:gd name="T13" fmla="*/ 0 h 111"/>
              <a:gd name="T14" fmla="*/ 334 w 334"/>
              <a:gd name="T15" fmla="*/ 111 h 1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34" h="111">
                <a:moveTo>
                  <a:pt x="0" y="0"/>
                </a:moveTo>
                <a:lnTo>
                  <a:pt x="0" y="111"/>
                </a:lnTo>
                <a:lnTo>
                  <a:pt x="334" y="56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8" name="Rectangle 718"/>
          <xdr:cNvSpPr>
            <a:spLocks noChangeArrowheads="1"/>
          </xdr:cNvSpPr>
        </xdr:nvSpPr>
        <xdr:spPr bwMode="auto">
          <a:xfrm>
            <a:off x="197" y="520"/>
            <a:ext cx="14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A2</a:t>
            </a:r>
          </a:p>
        </xdr:txBody>
      </xdr:sp>
      <xdr:sp macro="" textlink="">
        <xdr:nvSpPr>
          <xdr:cNvPr id="719" name="Rectangle 719"/>
          <xdr:cNvSpPr>
            <a:spLocks noChangeArrowheads="1"/>
          </xdr:cNvSpPr>
        </xdr:nvSpPr>
        <xdr:spPr bwMode="auto">
          <a:xfrm>
            <a:off x="197" y="462"/>
            <a:ext cx="14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A1</a:t>
            </a:r>
          </a:p>
        </xdr:txBody>
      </xdr:sp>
    </xdr:grpSp>
    <xdr:clientData/>
  </xdr:twoCellAnchor>
  <xdr:twoCellAnchor>
    <xdr:from>
      <xdr:col>2</xdr:col>
      <xdr:colOff>1009650</xdr:colOff>
      <xdr:row>45</xdr:row>
      <xdr:rowOff>152400</xdr:rowOff>
    </xdr:from>
    <xdr:to>
      <xdr:col>2</xdr:col>
      <xdr:colOff>1104900</xdr:colOff>
      <xdr:row>45</xdr:row>
      <xdr:rowOff>342900</xdr:rowOff>
    </xdr:to>
    <xdr:sp macro="" textlink="">
      <xdr:nvSpPr>
        <xdr:cNvPr id="29159" name="Freeform 720"/>
        <xdr:cNvSpPr>
          <a:spLocks/>
        </xdr:cNvSpPr>
      </xdr:nvSpPr>
      <xdr:spPr bwMode="auto">
        <a:xfrm>
          <a:off x="2257425" y="15201900"/>
          <a:ext cx="95250" cy="190500"/>
        </a:xfrm>
        <a:custGeom>
          <a:avLst/>
          <a:gdLst>
            <a:gd name="T0" fmla="*/ 2147483646 w 1625"/>
            <a:gd name="T1" fmla="*/ 2147483646 h 3660"/>
            <a:gd name="T2" fmla="*/ 0 w 1625"/>
            <a:gd name="T3" fmla="*/ 0 h 3660"/>
            <a:gd name="T4" fmla="*/ 13288694 w 1625"/>
            <a:gd name="T5" fmla="*/ 0 h 3660"/>
            <a:gd name="T6" fmla="*/ 0 60000 65536"/>
            <a:gd name="T7" fmla="*/ 0 60000 65536"/>
            <a:gd name="T8" fmla="*/ 0 60000 65536"/>
            <a:gd name="T9" fmla="*/ 0 w 1625"/>
            <a:gd name="T10" fmla="*/ 0 h 3660"/>
            <a:gd name="T11" fmla="*/ 1625 w 1625"/>
            <a:gd name="T12" fmla="*/ 3660 h 366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25" h="3660">
              <a:moveTo>
                <a:pt x="1625" y="3660"/>
              </a:moveTo>
              <a:lnTo>
                <a:pt x="0" y="0"/>
              </a:lnTo>
              <a:lnTo>
                <a:pt x="1" y="0"/>
              </a:lnTo>
            </a:path>
          </a:pathLst>
        </a:custGeom>
        <a:noFill/>
        <a:ln w="0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495300</xdr:colOff>
      <xdr:row>45</xdr:row>
      <xdr:rowOff>381000</xdr:rowOff>
    </xdr:from>
    <xdr:to>
      <xdr:col>2</xdr:col>
      <xdr:colOff>1200150</xdr:colOff>
      <xdr:row>47</xdr:row>
      <xdr:rowOff>438150</xdr:rowOff>
    </xdr:to>
    <xdr:grpSp>
      <xdr:nvGrpSpPr>
        <xdr:cNvPr id="29160" name="Group 721"/>
        <xdr:cNvGrpSpPr>
          <a:grpSpLocks/>
        </xdr:cNvGrpSpPr>
      </xdr:nvGrpSpPr>
      <xdr:grpSpPr bwMode="auto">
        <a:xfrm>
          <a:off x="1743075" y="15430500"/>
          <a:ext cx="704850" cy="1066800"/>
          <a:chOff x="151" y="594"/>
          <a:chExt cx="117" cy="89"/>
        </a:xfrm>
      </xdr:grpSpPr>
      <xdr:sp macro="" textlink="">
        <xdr:nvSpPr>
          <xdr:cNvPr id="29620" name="Freeform 722"/>
          <xdr:cNvSpPr>
            <a:spLocks/>
          </xdr:cNvSpPr>
        </xdr:nvSpPr>
        <xdr:spPr bwMode="auto">
          <a:xfrm>
            <a:off x="173" y="594"/>
            <a:ext cx="72" cy="41"/>
          </a:xfrm>
          <a:custGeom>
            <a:avLst/>
            <a:gdLst>
              <a:gd name="T0" fmla="*/ 0 w 10572"/>
              <a:gd name="T1" fmla="*/ 0 h 5925"/>
              <a:gd name="T2" fmla="*/ 0 w 10572"/>
              <a:gd name="T3" fmla="*/ 0 h 5925"/>
              <a:gd name="T4" fmla="*/ 0 w 10572"/>
              <a:gd name="T5" fmla="*/ 0 h 5925"/>
              <a:gd name="T6" fmla="*/ 0 w 10572"/>
              <a:gd name="T7" fmla="*/ 0 h 5925"/>
              <a:gd name="T8" fmla="*/ 0 w 10572"/>
              <a:gd name="T9" fmla="*/ 0 h 5925"/>
              <a:gd name="T10" fmla="*/ 0 w 10572"/>
              <a:gd name="T11" fmla="*/ 0 h 5925"/>
              <a:gd name="T12" fmla="*/ 0 w 10572"/>
              <a:gd name="T13" fmla="*/ 0 h 5925"/>
              <a:gd name="T14" fmla="*/ 0 w 10572"/>
              <a:gd name="T15" fmla="*/ 0 h 5925"/>
              <a:gd name="T16" fmla="*/ 0 w 10572"/>
              <a:gd name="T17" fmla="*/ 0 h 5925"/>
              <a:gd name="T18" fmla="*/ 0 w 10572"/>
              <a:gd name="T19" fmla="*/ 0 h 5925"/>
              <a:gd name="T20" fmla="*/ 0 w 10572"/>
              <a:gd name="T21" fmla="*/ 0 h 5925"/>
              <a:gd name="T22" fmla="*/ 0 w 10572"/>
              <a:gd name="T23" fmla="*/ 0 h 5925"/>
              <a:gd name="T24" fmla="*/ 0 w 10572"/>
              <a:gd name="T25" fmla="*/ 0 h 5925"/>
              <a:gd name="T26" fmla="*/ 0 w 10572"/>
              <a:gd name="T27" fmla="*/ 0 h 5925"/>
              <a:gd name="T28" fmla="*/ 0 w 10572"/>
              <a:gd name="T29" fmla="*/ 0 h 5925"/>
              <a:gd name="T30" fmla="*/ 0 w 10572"/>
              <a:gd name="T31" fmla="*/ 0 h 5925"/>
              <a:gd name="T32" fmla="*/ 0 w 10572"/>
              <a:gd name="T33" fmla="*/ 0 h 5925"/>
              <a:gd name="T34" fmla="*/ 0 w 10572"/>
              <a:gd name="T35" fmla="*/ 0 h 5925"/>
              <a:gd name="T36" fmla="*/ 0 w 10572"/>
              <a:gd name="T37" fmla="*/ 0 h 5925"/>
              <a:gd name="T38" fmla="*/ 0 w 10572"/>
              <a:gd name="T39" fmla="*/ 0 h 5925"/>
              <a:gd name="T40" fmla="*/ 0 w 10572"/>
              <a:gd name="T41" fmla="*/ 0 h 5925"/>
              <a:gd name="T42" fmla="*/ 0 w 10572"/>
              <a:gd name="T43" fmla="*/ 0 h 5925"/>
              <a:gd name="T44" fmla="*/ 0 w 10572"/>
              <a:gd name="T45" fmla="*/ 0 h 5925"/>
              <a:gd name="T46" fmla="*/ 0 w 10572"/>
              <a:gd name="T47" fmla="*/ 0 h 5925"/>
              <a:gd name="T48" fmla="*/ 0 w 10572"/>
              <a:gd name="T49" fmla="*/ 0 h 5925"/>
              <a:gd name="T50" fmla="*/ 0 w 10572"/>
              <a:gd name="T51" fmla="*/ 0 h 5925"/>
              <a:gd name="T52" fmla="*/ 0 w 10572"/>
              <a:gd name="T53" fmla="*/ 0 h 5925"/>
              <a:gd name="T54" fmla="*/ 0 w 10572"/>
              <a:gd name="T55" fmla="*/ 0 h 5925"/>
              <a:gd name="T56" fmla="*/ 0 w 10572"/>
              <a:gd name="T57" fmla="*/ 0 h 5925"/>
              <a:gd name="T58" fmla="*/ 0 w 10572"/>
              <a:gd name="T59" fmla="*/ 0 h 5925"/>
              <a:gd name="T60" fmla="*/ 0 w 10572"/>
              <a:gd name="T61" fmla="*/ 0 h 5925"/>
              <a:gd name="T62" fmla="*/ 0 w 10572"/>
              <a:gd name="T63" fmla="*/ 0 h 5925"/>
              <a:gd name="T64" fmla="*/ 0 w 10572"/>
              <a:gd name="T65" fmla="*/ 0 h 5925"/>
              <a:gd name="T66" fmla="*/ 0 w 10572"/>
              <a:gd name="T67" fmla="*/ 0 h 5925"/>
              <a:gd name="T68" fmla="*/ 0 w 10572"/>
              <a:gd name="T69" fmla="*/ 0 h 5925"/>
              <a:gd name="T70" fmla="*/ 0 w 10572"/>
              <a:gd name="T71" fmla="*/ 0 h 5925"/>
              <a:gd name="T72" fmla="*/ 0 w 10572"/>
              <a:gd name="T73" fmla="*/ 0 h 5925"/>
              <a:gd name="T74" fmla="*/ 0 w 10572"/>
              <a:gd name="T75" fmla="*/ 0 h 5925"/>
              <a:gd name="T76" fmla="*/ 0 w 10572"/>
              <a:gd name="T77" fmla="*/ 0 h 5925"/>
              <a:gd name="T78" fmla="*/ 0 w 10572"/>
              <a:gd name="T79" fmla="*/ 0 h 5925"/>
              <a:gd name="T80" fmla="*/ 0 w 10572"/>
              <a:gd name="T81" fmla="*/ 0 h 5925"/>
              <a:gd name="T82" fmla="*/ 0 w 10572"/>
              <a:gd name="T83" fmla="*/ 0 h 5925"/>
              <a:gd name="T84" fmla="*/ 0 w 10572"/>
              <a:gd name="T85" fmla="*/ 0 h 5925"/>
              <a:gd name="T86" fmla="*/ 0 w 10572"/>
              <a:gd name="T87" fmla="*/ 0 h 5925"/>
              <a:gd name="T88" fmla="*/ 0 w 10572"/>
              <a:gd name="T89" fmla="*/ 0 h 5925"/>
              <a:gd name="T90" fmla="*/ 0 w 10572"/>
              <a:gd name="T91" fmla="*/ 0 h 592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0572"/>
              <a:gd name="T139" fmla="*/ 0 h 5925"/>
              <a:gd name="T140" fmla="*/ 10572 w 10572"/>
              <a:gd name="T141" fmla="*/ 5925 h 5925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0572" h="5925">
                <a:moveTo>
                  <a:pt x="10508" y="642"/>
                </a:moveTo>
                <a:lnTo>
                  <a:pt x="10339" y="404"/>
                </a:lnTo>
                <a:lnTo>
                  <a:pt x="10066" y="217"/>
                </a:lnTo>
                <a:lnTo>
                  <a:pt x="9697" y="85"/>
                </a:lnTo>
                <a:lnTo>
                  <a:pt x="9237" y="13"/>
                </a:lnTo>
                <a:lnTo>
                  <a:pt x="8696" y="0"/>
                </a:lnTo>
                <a:lnTo>
                  <a:pt x="8087" y="48"/>
                </a:lnTo>
                <a:lnTo>
                  <a:pt x="7421" y="155"/>
                </a:lnTo>
                <a:lnTo>
                  <a:pt x="6710" y="320"/>
                </a:lnTo>
                <a:lnTo>
                  <a:pt x="5971" y="538"/>
                </a:lnTo>
                <a:lnTo>
                  <a:pt x="5218" y="806"/>
                </a:lnTo>
                <a:lnTo>
                  <a:pt x="4466" y="1117"/>
                </a:lnTo>
                <a:lnTo>
                  <a:pt x="3732" y="1466"/>
                </a:lnTo>
                <a:lnTo>
                  <a:pt x="3028" y="1846"/>
                </a:lnTo>
                <a:lnTo>
                  <a:pt x="2371" y="2248"/>
                </a:lnTo>
                <a:lnTo>
                  <a:pt x="1773" y="2665"/>
                </a:lnTo>
                <a:lnTo>
                  <a:pt x="1246" y="3088"/>
                </a:lnTo>
                <a:lnTo>
                  <a:pt x="802" y="3508"/>
                </a:lnTo>
                <a:lnTo>
                  <a:pt x="449" y="3917"/>
                </a:lnTo>
                <a:lnTo>
                  <a:pt x="195" y="4307"/>
                </a:lnTo>
                <a:lnTo>
                  <a:pt x="44" y="4670"/>
                </a:lnTo>
                <a:lnTo>
                  <a:pt x="0" y="4997"/>
                </a:lnTo>
                <a:lnTo>
                  <a:pt x="64" y="5283"/>
                </a:lnTo>
                <a:lnTo>
                  <a:pt x="233" y="5522"/>
                </a:lnTo>
                <a:lnTo>
                  <a:pt x="506" y="5710"/>
                </a:lnTo>
                <a:lnTo>
                  <a:pt x="875" y="5840"/>
                </a:lnTo>
                <a:lnTo>
                  <a:pt x="1335" y="5913"/>
                </a:lnTo>
                <a:lnTo>
                  <a:pt x="1876" y="5925"/>
                </a:lnTo>
                <a:lnTo>
                  <a:pt x="2485" y="5877"/>
                </a:lnTo>
                <a:lnTo>
                  <a:pt x="3151" y="5770"/>
                </a:lnTo>
                <a:lnTo>
                  <a:pt x="3862" y="5605"/>
                </a:lnTo>
                <a:lnTo>
                  <a:pt x="4600" y="5387"/>
                </a:lnTo>
                <a:lnTo>
                  <a:pt x="5354" y="5120"/>
                </a:lnTo>
                <a:lnTo>
                  <a:pt x="6106" y="4808"/>
                </a:lnTo>
                <a:lnTo>
                  <a:pt x="6840" y="4459"/>
                </a:lnTo>
                <a:lnTo>
                  <a:pt x="7544" y="4080"/>
                </a:lnTo>
                <a:lnTo>
                  <a:pt x="8201" y="3678"/>
                </a:lnTo>
                <a:lnTo>
                  <a:pt x="8799" y="3261"/>
                </a:lnTo>
                <a:lnTo>
                  <a:pt x="9326" y="2838"/>
                </a:lnTo>
                <a:lnTo>
                  <a:pt x="9770" y="2418"/>
                </a:lnTo>
                <a:lnTo>
                  <a:pt x="10122" y="2009"/>
                </a:lnTo>
                <a:lnTo>
                  <a:pt x="10377" y="1619"/>
                </a:lnTo>
                <a:lnTo>
                  <a:pt x="10528" y="1256"/>
                </a:lnTo>
                <a:lnTo>
                  <a:pt x="10572" y="929"/>
                </a:lnTo>
                <a:lnTo>
                  <a:pt x="10508" y="642"/>
                </a:lnTo>
                <a:lnTo>
                  <a:pt x="10509" y="642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1" name="Freeform 723"/>
          <xdr:cNvSpPr>
            <a:spLocks/>
          </xdr:cNvSpPr>
        </xdr:nvSpPr>
        <xdr:spPr bwMode="auto">
          <a:xfrm>
            <a:off x="173" y="631"/>
            <a:ext cx="1" cy="41"/>
          </a:xfrm>
          <a:custGeom>
            <a:avLst/>
            <a:gdLst>
              <a:gd name="T0" fmla="*/ 0 w 1"/>
              <a:gd name="T1" fmla="*/ 0 h 5938"/>
              <a:gd name="T2" fmla="*/ 0 w 1"/>
              <a:gd name="T3" fmla="*/ 0 h 5938"/>
              <a:gd name="T4" fmla="*/ 1 w 1"/>
              <a:gd name="T5" fmla="*/ 0 h 5938"/>
              <a:gd name="T6" fmla="*/ 0 60000 65536"/>
              <a:gd name="T7" fmla="*/ 0 60000 65536"/>
              <a:gd name="T8" fmla="*/ 0 60000 65536"/>
              <a:gd name="T9" fmla="*/ 0 w 1"/>
              <a:gd name="T10" fmla="*/ 0 h 5938"/>
              <a:gd name="T11" fmla="*/ 1 w 1"/>
              <a:gd name="T12" fmla="*/ 5938 h 593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38">
                <a:moveTo>
                  <a:pt x="0" y="0"/>
                </a:moveTo>
                <a:lnTo>
                  <a:pt x="0" y="5938"/>
                </a:lnTo>
                <a:lnTo>
                  <a:pt x="1" y="593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2" name="Freeform 724"/>
          <xdr:cNvSpPr>
            <a:spLocks/>
          </xdr:cNvSpPr>
        </xdr:nvSpPr>
        <xdr:spPr bwMode="auto">
          <a:xfrm>
            <a:off x="245" y="599"/>
            <a:ext cx="1" cy="67"/>
          </a:xfrm>
          <a:custGeom>
            <a:avLst/>
            <a:gdLst>
              <a:gd name="T0" fmla="*/ 0 w 1"/>
              <a:gd name="T1" fmla="*/ 0 h 9828"/>
              <a:gd name="T2" fmla="*/ 0 w 1"/>
              <a:gd name="T3" fmla="*/ 0 h 9828"/>
              <a:gd name="T4" fmla="*/ 1 w 1"/>
              <a:gd name="T5" fmla="*/ 0 h 9828"/>
              <a:gd name="T6" fmla="*/ 0 60000 65536"/>
              <a:gd name="T7" fmla="*/ 0 60000 65536"/>
              <a:gd name="T8" fmla="*/ 0 60000 65536"/>
              <a:gd name="T9" fmla="*/ 0 w 1"/>
              <a:gd name="T10" fmla="*/ 0 h 9828"/>
              <a:gd name="T11" fmla="*/ 1 w 1"/>
              <a:gd name="T12" fmla="*/ 9828 h 98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9828">
                <a:moveTo>
                  <a:pt x="0" y="0"/>
                </a:moveTo>
                <a:lnTo>
                  <a:pt x="0" y="9828"/>
                </a:lnTo>
                <a:lnTo>
                  <a:pt x="1" y="982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3" name="Freeform 725"/>
          <xdr:cNvSpPr>
            <a:spLocks/>
          </xdr:cNvSpPr>
        </xdr:nvSpPr>
        <xdr:spPr bwMode="auto">
          <a:xfrm>
            <a:off x="162" y="671"/>
            <a:ext cx="5" cy="1"/>
          </a:xfrm>
          <a:custGeom>
            <a:avLst/>
            <a:gdLst>
              <a:gd name="T0" fmla="*/ 0 w 712"/>
              <a:gd name="T1" fmla="*/ 0 h 1"/>
              <a:gd name="T2" fmla="*/ 0 w 712"/>
              <a:gd name="T3" fmla="*/ 0 h 1"/>
              <a:gd name="T4" fmla="*/ 0 w 712"/>
              <a:gd name="T5" fmla="*/ 0 h 1"/>
              <a:gd name="T6" fmla="*/ 0 60000 65536"/>
              <a:gd name="T7" fmla="*/ 0 60000 65536"/>
              <a:gd name="T8" fmla="*/ 0 60000 65536"/>
              <a:gd name="T9" fmla="*/ 0 w 712"/>
              <a:gd name="T10" fmla="*/ 0 h 1"/>
              <a:gd name="T11" fmla="*/ 712 w 7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12" h="1">
                <a:moveTo>
                  <a:pt x="0" y="0"/>
                </a:moveTo>
                <a:lnTo>
                  <a:pt x="711" y="0"/>
                </a:lnTo>
                <a:lnTo>
                  <a:pt x="71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4" name="Freeform 726"/>
          <xdr:cNvSpPr>
            <a:spLocks/>
          </xdr:cNvSpPr>
        </xdr:nvSpPr>
        <xdr:spPr bwMode="auto">
          <a:xfrm>
            <a:off x="170" y="671"/>
            <a:ext cx="5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5" name="Freeform 727"/>
          <xdr:cNvSpPr>
            <a:spLocks/>
          </xdr:cNvSpPr>
        </xdr:nvSpPr>
        <xdr:spPr bwMode="auto">
          <a:xfrm>
            <a:off x="178" y="671"/>
            <a:ext cx="5" cy="1"/>
          </a:xfrm>
          <a:custGeom>
            <a:avLst/>
            <a:gdLst>
              <a:gd name="T0" fmla="*/ 0 w 808"/>
              <a:gd name="T1" fmla="*/ 0 h 1"/>
              <a:gd name="T2" fmla="*/ 0 w 808"/>
              <a:gd name="T3" fmla="*/ 0 h 1"/>
              <a:gd name="T4" fmla="*/ 0 w 808"/>
              <a:gd name="T5" fmla="*/ 0 h 1"/>
              <a:gd name="T6" fmla="*/ 0 60000 65536"/>
              <a:gd name="T7" fmla="*/ 0 60000 65536"/>
              <a:gd name="T8" fmla="*/ 0 60000 65536"/>
              <a:gd name="T9" fmla="*/ 0 w 808"/>
              <a:gd name="T10" fmla="*/ 0 h 1"/>
              <a:gd name="T11" fmla="*/ 808 w 80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8" h="1">
                <a:moveTo>
                  <a:pt x="0" y="0"/>
                </a:moveTo>
                <a:lnTo>
                  <a:pt x="807" y="0"/>
                </a:lnTo>
                <a:lnTo>
                  <a:pt x="80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6" name="Freeform 728"/>
          <xdr:cNvSpPr>
            <a:spLocks/>
          </xdr:cNvSpPr>
        </xdr:nvSpPr>
        <xdr:spPr bwMode="auto">
          <a:xfrm>
            <a:off x="186" y="671"/>
            <a:ext cx="6" cy="1"/>
          </a:xfrm>
          <a:custGeom>
            <a:avLst/>
            <a:gdLst>
              <a:gd name="T0" fmla="*/ 0 w 806"/>
              <a:gd name="T1" fmla="*/ 0 h 1"/>
              <a:gd name="T2" fmla="*/ 0 w 806"/>
              <a:gd name="T3" fmla="*/ 0 h 1"/>
              <a:gd name="T4" fmla="*/ 0 w 806"/>
              <a:gd name="T5" fmla="*/ 0 h 1"/>
              <a:gd name="T6" fmla="*/ 0 60000 65536"/>
              <a:gd name="T7" fmla="*/ 0 60000 65536"/>
              <a:gd name="T8" fmla="*/ 0 60000 65536"/>
              <a:gd name="T9" fmla="*/ 0 w 806"/>
              <a:gd name="T10" fmla="*/ 0 h 1"/>
              <a:gd name="T11" fmla="*/ 806 w 80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6" h="1">
                <a:moveTo>
                  <a:pt x="0" y="0"/>
                </a:moveTo>
                <a:lnTo>
                  <a:pt x="805" y="0"/>
                </a:lnTo>
                <a:lnTo>
                  <a:pt x="80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7" name="Freeform 729"/>
          <xdr:cNvSpPr>
            <a:spLocks/>
          </xdr:cNvSpPr>
        </xdr:nvSpPr>
        <xdr:spPr bwMode="auto">
          <a:xfrm>
            <a:off x="194" y="671"/>
            <a:ext cx="6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8" name="Freeform 730"/>
          <xdr:cNvSpPr>
            <a:spLocks/>
          </xdr:cNvSpPr>
        </xdr:nvSpPr>
        <xdr:spPr bwMode="auto">
          <a:xfrm>
            <a:off x="203" y="671"/>
            <a:ext cx="5" cy="1"/>
          </a:xfrm>
          <a:custGeom>
            <a:avLst/>
            <a:gdLst>
              <a:gd name="T0" fmla="*/ 0 w 808"/>
              <a:gd name="T1" fmla="*/ 0 h 1"/>
              <a:gd name="T2" fmla="*/ 0 w 808"/>
              <a:gd name="T3" fmla="*/ 0 h 1"/>
              <a:gd name="T4" fmla="*/ 0 w 808"/>
              <a:gd name="T5" fmla="*/ 0 h 1"/>
              <a:gd name="T6" fmla="*/ 0 60000 65536"/>
              <a:gd name="T7" fmla="*/ 0 60000 65536"/>
              <a:gd name="T8" fmla="*/ 0 60000 65536"/>
              <a:gd name="T9" fmla="*/ 0 w 808"/>
              <a:gd name="T10" fmla="*/ 0 h 1"/>
              <a:gd name="T11" fmla="*/ 808 w 80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8" h="1">
                <a:moveTo>
                  <a:pt x="0" y="0"/>
                </a:moveTo>
                <a:lnTo>
                  <a:pt x="807" y="0"/>
                </a:lnTo>
                <a:lnTo>
                  <a:pt x="80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29" name="Freeform 731"/>
          <xdr:cNvSpPr>
            <a:spLocks/>
          </xdr:cNvSpPr>
        </xdr:nvSpPr>
        <xdr:spPr bwMode="auto">
          <a:xfrm>
            <a:off x="211" y="671"/>
            <a:ext cx="5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0" name="Freeform 732"/>
          <xdr:cNvSpPr>
            <a:spLocks/>
          </xdr:cNvSpPr>
        </xdr:nvSpPr>
        <xdr:spPr bwMode="auto">
          <a:xfrm>
            <a:off x="219" y="671"/>
            <a:ext cx="6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1" name="Freeform 733"/>
          <xdr:cNvSpPr>
            <a:spLocks/>
          </xdr:cNvSpPr>
        </xdr:nvSpPr>
        <xdr:spPr bwMode="auto">
          <a:xfrm>
            <a:off x="227" y="671"/>
            <a:ext cx="6" cy="1"/>
          </a:xfrm>
          <a:custGeom>
            <a:avLst/>
            <a:gdLst>
              <a:gd name="T0" fmla="*/ 0 w 806"/>
              <a:gd name="T1" fmla="*/ 0 h 1"/>
              <a:gd name="T2" fmla="*/ 0 w 806"/>
              <a:gd name="T3" fmla="*/ 0 h 1"/>
              <a:gd name="T4" fmla="*/ 0 w 806"/>
              <a:gd name="T5" fmla="*/ 0 h 1"/>
              <a:gd name="T6" fmla="*/ 0 60000 65536"/>
              <a:gd name="T7" fmla="*/ 0 60000 65536"/>
              <a:gd name="T8" fmla="*/ 0 60000 65536"/>
              <a:gd name="T9" fmla="*/ 0 w 806"/>
              <a:gd name="T10" fmla="*/ 0 h 1"/>
              <a:gd name="T11" fmla="*/ 806 w 80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6" h="1">
                <a:moveTo>
                  <a:pt x="0" y="0"/>
                </a:moveTo>
                <a:lnTo>
                  <a:pt x="805" y="0"/>
                </a:lnTo>
                <a:lnTo>
                  <a:pt x="80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2" name="Freeform 734"/>
          <xdr:cNvSpPr>
            <a:spLocks/>
          </xdr:cNvSpPr>
        </xdr:nvSpPr>
        <xdr:spPr bwMode="auto">
          <a:xfrm>
            <a:off x="236" y="671"/>
            <a:ext cx="5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3" name="Freeform 735"/>
          <xdr:cNvSpPr>
            <a:spLocks/>
          </xdr:cNvSpPr>
        </xdr:nvSpPr>
        <xdr:spPr bwMode="auto">
          <a:xfrm>
            <a:off x="244" y="671"/>
            <a:ext cx="5" cy="1"/>
          </a:xfrm>
          <a:custGeom>
            <a:avLst/>
            <a:gdLst>
              <a:gd name="T0" fmla="*/ 0 w 808"/>
              <a:gd name="T1" fmla="*/ 0 h 1"/>
              <a:gd name="T2" fmla="*/ 0 w 808"/>
              <a:gd name="T3" fmla="*/ 0 h 1"/>
              <a:gd name="T4" fmla="*/ 0 w 808"/>
              <a:gd name="T5" fmla="*/ 0 h 1"/>
              <a:gd name="T6" fmla="*/ 0 60000 65536"/>
              <a:gd name="T7" fmla="*/ 0 60000 65536"/>
              <a:gd name="T8" fmla="*/ 0 60000 65536"/>
              <a:gd name="T9" fmla="*/ 0 w 808"/>
              <a:gd name="T10" fmla="*/ 0 h 1"/>
              <a:gd name="T11" fmla="*/ 808 w 80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8" h="1">
                <a:moveTo>
                  <a:pt x="0" y="0"/>
                </a:moveTo>
                <a:lnTo>
                  <a:pt x="807" y="0"/>
                </a:lnTo>
                <a:lnTo>
                  <a:pt x="80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4" name="Freeform 736"/>
          <xdr:cNvSpPr>
            <a:spLocks/>
          </xdr:cNvSpPr>
        </xdr:nvSpPr>
        <xdr:spPr bwMode="auto">
          <a:xfrm>
            <a:off x="252" y="671"/>
            <a:ext cx="5" cy="1"/>
          </a:xfrm>
          <a:custGeom>
            <a:avLst/>
            <a:gdLst>
              <a:gd name="T0" fmla="*/ 0 w 806"/>
              <a:gd name="T1" fmla="*/ 0 h 1"/>
              <a:gd name="T2" fmla="*/ 0 w 806"/>
              <a:gd name="T3" fmla="*/ 0 h 1"/>
              <a:gd name="T4" fmla="*/ 0 w 806"/>
              <a:gd name="T5" fmla="*/ 0 h 1"/>
              <a:gd name="T6" fmla="*/ 0 60000 65536"/>
              <a:gd name="T7" fmla="*/ 0 60000 65536"/>
              <a:gd name="T8" fmla="*/ 0 60000 65536"/>
              <a:gd name="T9" fmla="*/ 0 w 806"/>
              <a:gd name="T10" fmla="*/ 0 h 1"/>
              <a:gd name="T11" fmla="*/ 806 w 80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6" h="1">
                <a:moveTo>
                  <a:pt x="0" y="0"/>
                </a:moveTo>
                <a:lnTo>
                  <a:pt x="805" y="0"/>
                </a:lnTo>
                <a:lnTo>
                  <a:pt x="80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5" name="Freeform 737"/>
          <xdr:cNvSpPr>
            <a:spLocks/>
          </xdr:cNvSpPr>
        </xdr:nvSpPr>
        <xdr:spPr bwMode="auto">
          <a:xfrm>
            <a:off x="260" y="671"/>
            <a:ext cx="5" cy="1"/>
          </a:xfrm>
          <a:custGeom>
            <a:avLst/>
            <a:gdLst>
              <a:gd name="T0" fmla="*/ 0 w 712"/>
              <a:gd name="T1" fmla="*/ 0 h 1"/>
              <a:gd name="T2" fmla="*/ 0 w 712"/>
              <a:gd name="T3" fmla="*/ 0 h 1"/>
              <a:gd name="T4" fmla="*/ 0 w 712"/>
              <a:gd name="T5" fmla="*/ 0 h 1"/>
              <a:gd name="T6" fmla="*/ 0 60000 65536"/>
              <a:gd name="T7" fmla="*/ 0 60000 65536"/>
              <a:gd name="T8" fmla="*/ 0 60000 65536"/>
              <a:gd name="T9" fmla="*/ 0 w 712"/>
              <a:gd name="T10" fmla="*/ 0 h 1"/>
              <a:gd name="T11" fmla="*/ 712 w 7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12" h="1">
                <a:moveTo>
                  <a:pt x="0" y="0"/>
                </a:moveTo>
                <a:lnTo>
                  <a:pt x="711" y="0"/>
                </a:lnTo>
                <a:lnTo>
                  <a:pt x="71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6" name="Freeform 738"/>
          <xdr:cNvSpPr>
            <a:spLocks/>
          </xdr:cNvSpPr>
        </xdr:nvSpPr>
        <xdr:spPr bwMode="auto">
          <a:xfrm>
            <a:off x="174" y="667"/>
            <a:ext cx="71" cy="16"/>
          </a:xfrm>
          <a:custGeom>
            <a:avLst/>
            <a:gdLst>
              <a:gd name="T0" fmla="*/ 0 w 10421"/>
              <a:gd name="T1" fmla="*/ 0 h 2357"/>
              <a:gd name="T2" fmla="*/ 0 w 10421"/>
              <a:gd name="T3" fmla="*/ 0 h 2357"/>
              <a:gd name="T4" fmla="*/ 0 w 10421"/>
              <a:gd name="T5" fmla="*/ 0 h 2357"/>
              <a:gd name="T6" fmla="*/ 0 w 10421"/>
              <a:gd name="T7" fmla="*/ 0 h 2357"/>
              <a:gd name="T8" fmla="*/ 0 w 10421"/>
              <a:gd name="T9" fmla="*/ 0 h 2357"/>
              <a:gd name="T10" fmla="*/ 0 w 10421"/>
              <a:gd name="T11" fmla="*/ 0 h 2357"/>
              <a:gd name="T12" fmla="*/ 0 w 10421"/>
              <a:gd name="T13" fmla="*/ 0 h 2357"/>
              <a:gd name="T14" fmla="*/ 0 w 10421"/>
              <a:gd name="T15" fmla="*/ 0 h 2357"/>
              <a:gd name="T16" fmla="*/ 0 w 10421"/>
              <a:gd name="T17" fmla="*/ 0 h 2357"/>
              <a:gd name="T18" fmla="*/ 0 w 10421"/>
              <a:gd name="T19" fmla="*/ 0 h 2357"/>
              <a:gd name="T20" fmla="*/ 0 w 10421"/>
              <a:gd name="T21" fmla="*/ 0 h 2357"/>
              <a:gd name="T22" fmla="*/ 0 w 10421"/>
              <a:gd name="T23" fmla="*/ 0 h 2357"/>
              <a:gd name="T24" fmla="*/ 0 w 10421"/>
              <a:gd name="T25" fmla="*/ 0 h 2357"/>
              <a:gd name="T26" fmla="*/ 0 w 10421"/>
              <a:gd name="T27" fmla="*/ 0 h 2357"/>
              <a:gd name="T28" fmla="*/ 0 w 10421"/>
              <a:gd name="T29" fmla="*/ 0 h 2357"/>
              <a:gd name="T30" fmla="*/ 0 w 10421"/>
              <a:gd name="T31" fmla="*/ 0 h 2357"/>
              <a:gd name="T32" fmla="*/ 0 w 10421"/>
              <a:gd name="T33" fmla="*/ 0 h 2357"/>
              <a:gd name="T34" fmla="*/ 0 w 10421"/>
              <a:gd name="T35" fmla="*/ 0 h 2357"/>
              <a:gd name="T36" fmla="*/ 0 w 10421"/>
              <a:gd name="T37" fmla="*/ 0 h 2357"/>
              <a:gd name="T38" fmla="*/ 0 w 10421"/>
              <a:gd name="T39" fmla="*/ 0 h 2357"/>
              <a:gd name="T40" fmla="*/ 0 w 10421"/>
              <a:gd name="T41" fmla="*/ 0 h 235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0421"/>
              <a:gd name="T64" fmla="*/ 0 h 2357"/>
              <a:gd name="T65" fmla="*/ 10421 w 10421"/>
              <a:gd name="T66" fmla="*/ 2357 h 235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0421" h="2357">
                <a:moveTo>
                  <a:pt x="119" y="124"/>
                </a:moveTo>
                <a:lnTo>
                  <a:pt x="0" y="475"/>
                </a:lnTo>
                <a:lnTo>
                  <a:pt x="72" y="826"/>
                </a:lnTo>
                <a:lnTo>
                  <a:pt x="332" y="1167"/>
                </a:lnTo>
                <a:lnTo>
                  <a:pt x="772" y="1484"/>
                </a:lnTo>
                <a:lnTo>
                  <a:pt x="1376" y="1764"/>
                </a:lnTo>
                <a:lnTo>
                  <a:pt x="2119" y="2000"/>
                </a:lnTo>
                <a:lnTo>
                  <a:pt x="2976" y="2182"/>
                </a:lnTo>
                <a:lnTo>
                  <a:pt x="3915" y="2302"/>
                </a:lnTo>
                <a:lnTo>
                  <a:pt x="4903" y="2357"/>
                </a:lnTo>
                <a:lnTo>
                  <a:pt x="5901" y="2345"/>
                </a:lnTo>
                <a:lnTo>
                  <a:pt x="6876" y="2265"/>
                </a:lnTo>
                <a:lnTo>
                  <a:pt x="7790" y="2122"/>
                </a:lnTo>
                <a:lnTo>
                  <a:pt x="8608" y="1920"/>
                </a:lnTo>
                <a:lnTo>
                  <a:pt x="9304" y="1667"/>
                </a:lnTo>
                <a:lnTo>
                  <a:pt x="9849" y="1371"/>
                </a:lnTo>
                <a:lnTo>
                  <a:pt x="10226" y="1045"/>
                </a:lnTo>
                <a:lnTo>
                  <a:pt x="10418" y="699"/>
                </a:lnTo>
                <a:lnTo>
                  <a:pt x="10421" y="346"/>
                </a:lnTo>
                <a:lnTo>
                  <a:pt x="10233" y="0"/>
                </a:lnTo>
                <a:lnTo>
                  <a:pt x="10234" y="0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7" name="Freeform 739"/>
          <xdr:cNvSpPr>
            <a:spLocks/>
          </xdr:cNvSpPr>
        </xdr:nvSpPr>
        <xdr:spPr bwMode="auto">
          <a:xfrm>
            <a:off x="174" y="599"/>
            <a:ext cx="71" cy="31"/>
          </a:xfrm>
          <a:custGeom>
            <a:avLst/>
            <a:gdLst>
              <a:gd name="T0" fmla="*/ 0 w 10445"/>
              <a:gd name="T1" fmla="*/ 0 h 4641"/>
              <a:gd name="T2" fmla="*/ 0 w 10445"/>
              <a:gd name="T3" fmla="*/ 0 h 4641"/>
              <a:gd name="T4" fmla="*/ 0 w 10445"/>
              <a:gd name="T5" fmla="*/ 0 h 4641"/>
              <a:gd name="T6" fmla="*/ 0 60000 65536"/>
              <a:gd name="T7" fmla="*/ 0 60000 65536"/>
              <a:gd name="T8" fmla="*/ 0 60000 65536"/>
              <a:gd name="T9" fmla="*/ 0 w 10445"/>
              <a:gd name="T10" fmla="*/ 0 h 4641"/>
              <a:gd name="T11" fmla="*/ 10445 w 10445"/>
              <a:gd name="T12" fmla="*/ 4641 h 464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445" h="4641">
                <a:moveTo>
                  <a:pt x="0" y="4641"/>
                </a:moveTo>
                <a:lnTo>
                  <a:pt x="10444" y="0"/>
                </a:lnTo>
                <a:lnTo>
                  <a:pt x="10445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8" name="Freeform 740"/>
          <xdr:cNvSpPr>
            <a:spLocks/>
          </xdr:cNvSpPr>
        </xdr:nvSpPr>
        <xdr:spPr bwMode="auto">
          <a:xfrm>
            <a:off x="209" y="659"/>
            <a:ext cx="1" cy="12"/>
          </a:xfrm>
          <a:custGeom>
            <a:avLst/>
            <a:gdLst>
              <a:gd name="T0" fmla="*/ 0 w 1"/>
              <a:gd name="T1" fmla="*/ 0 h 1710"/>
              <a:gd name="T2" fmla="*/ 0 w 1"/>
              <a:gd name="T3" fmla="*/ 0 h 1710"/>
              <a:gd name="T4" fmla="*/ 1 w 1"/>
              <a:gd name="T5" fmla="*/ 0 h 1710"/>
              <a:gd name="T6" fmla="*/ 0 60000 65536"/>
              <a:gd name="T7" fmla="*/ 0 60000 65536"/>
              <a:gd name="T8" fmla="*/ 0 60000 65536"/>
              <a:gd name="T9" fmla="*/ 0 w 1"/>
              <a:gd name="T10" fmla="*/ 0 h 1710"/>
              <a:gd name="T11" fmla="*/ 1 w 1"/>
              <a:gd name="T12" fmla="*/ 1710 h 17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10">
                <a:moveTo>
                  <a:pt x="0" y="171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39" name="Line 741"/>
          <xdr:cNvSpPr>
            <a:spLocks noChangeShapeType="1"/>
          </xdr:cNvSpPr>
        </xdr:nvSpPr>
        <xdr:spPr bwMode="auto">
          <a:xfrm>
            <a:off x="209" y="654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40" name="Freeform 742"/>
          <xdr:cNvSpPr>
            <a:spLocks/>
          </xdr:cNvSpPr>
        </xdr:nvSpPr>
        <xdr:spPr bwMode="auto">
          <a:xfrm>
            <a:off x="209" y="637"/>
            <a:ext cx="1" cy="11"/>
          </a:xfrm>
          <a:custGeom>
            <a:avLst/>
            <a:gdLst>
              <a:gd name="T0" fmla="*/ 0 w 1"/>
              <a:gd name="T1" fmla="*/ 0 h 1612"/>
              <a:gd name="T2" fmla="*/ 0 w 1"/>
              <a:gd name="T3" fmla="*/ 0 h 1612"/>
              <a:gd name="T4" fmla="*/ 1 w 1"/>
              <a:gd name="T5" fmla="*/ 0 h 1612"/>
              <a:gd name="T6" fmla="*/ 0 60000 65536"/>
              <a:gd name="T7" fmla="*/ 0 60000 65536"/>
              <a:gd name="T8" fmla="*/ 0 60000 65536"/>
              <a:gd name="T9" fmla="*/ 0 w 1"/>
              <a:gd name="T10" fmla="*/ 0 h 1612"/>
              <a:gd name="T11" fmla="*/ 1 w 1"/>
              <a:gd name="T12" fmla="*/ 1612 h 161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12">
                <a:moveTo>
                  <a:pt x="0" y="161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1" name="Line 743"/>
          <xdr:cNvSpPr>
            <a:spLocks noChangeShapeType="1"/>
          </xdr:cNvSpPr>
        </xdr:nvSpPr>
        <xdr:spPr bwMode="auto">
          <a:xfrm>
            <a:off x="209" y="632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42" name="Freeform 744"/>
          <xdr:cNvSpPr>
            <a:spLocks/>
          </xdr:cNvSpPr>
        </xdr:nvSpPr>
        <xdr:spPr bwMode="auto">
          <a:xfrm>
            <a:off x="209" y="615"/>
            <a:ext cx="1" cy="11"/>
          </a:xfrm>
          <a:custGeom>
            <a:avLst/>
            <a:gdLst>
              <a:gd name="T0" fmla="*/ 0 w 1"/>
              <a:gd name="T1" fmla="*/ 0 h 1710"/>
              <a:gd name="T2" fmla="*/ 0 w 1"/>
              <a:gd name="T3" fmla="*/ 0 h 1710"/>
              <a:gd name="T4" fmla="*/ 1 w 1"/>
              <a:gd name="T5" fmla="*/ 0 h 1710"/>
              <a:gd name="T6" fmla="*/ 0 60000 65536"/>
              <a:gd name="T7" fmla="*/ 0 60000 65536"/>
              <a:gd name="T8" fmla="*/ 0 60000 65536"/>
              <a:gd name="T9" fmla="*/ 0 w 1"/>
              <a:gd name="T10" fmla="*/ 0 h 1710"/>
              <a:gd name="T11" fmla="*/ 1 w 1"/>
              <a:gd name="T12" fmla="*/ 1710 h 17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10">
                <a:moveTo>
                  <a:pt x="0" y="171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3" name="Freeform 745"/>
          <xdr:cNvSpPr>
            <a:spLocks/>
          </xdr:cNvSpPr>
        </xdr:nvSpPr>
        <xdr:spPr bwMode="auto">
          <a:xfrm>
            <a:off x="250" y="599"/>
            <a:ext cx="18" cy="1"/>
          </a:xfrm>
          <a:custGeom>
            <a:avLst/>
            <a:gdLst>
              <a:gd name="T0" fmla="*/ 0 w 2571"/>
              <a:gd name="T1" fmla="*/ 0 h 1"/>
              <a:gd name="T2" fmla="*/ 0 w 2571"/>
              <a:gd name="T3" fmla="*/ 0 h 1"/>
              <a:gd name="T4" fmla="*/ 0 w 2571"/>
              <a:gd name="T5" fmla="*/ 0 h 1"/>
              <a:gd name="T6" fmla="*/ 0 60000 65536"/>
              <a:gd name="T7" fmla="*/ 0 60000 65536"/>
              <a:gd name="T8" fmla="*/ 0 60000 65536"/>
              <a:gd name="T9" fmla="*/ 0 w 2571"/>
              <a:gd name="T10" fmla="*/ 0 h 1"/>
              <a:gd name="T11" fmla="*/ 2571 w 257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71" h="1">
                <a:moveTo>
                  <a:pt x="0" y="0"/>
                </a:moveTo>
                <a:lnTo>
                  <a:pt x="2570" y="0"/>
                </a:lnTo>
                <a:lnTo>
                  <a:pt x="257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4" name="Freeform 746"/>
          <xdr:cNvSpPr>
            <a:spLocks/>
          </xdr:cNvSpPr>
        </xdr:nvSpPr>
        <xdr:spPr bwMode="auto">
          <a:xfrm>
            <a:off x="250" y="671"/>
            <a:ext cx="18" cy="1"/>
          </a:xfrm>
          <a:custGeom>
            <a:avLst/>
            <a:gdLst>
              <a:gd name="T0" fmla="*/ 0 w 2571"/>
              <a:gd name="T1" fmla="*/ 0 h 1"/>
              <a:gd name="T2" fmla="*/ 0 w 2571"/>
              <a:gd name="T3" fmla="*/ 0 h 1"/>
              <a:gd name="T4" fmla="*/ 0 w 2571"/>
              <a:gd name="T5" fmla="*/ 0 h 1"/>
              <a:gd name="T6" fmla="*/ 0 60000 65536"/>
              <a:gd name="T7" fmla="*/ 0 60000 65536"/>
              <a:gd name="T8" fmla="*/ 0 60000 65536"/>
              <a:gd name="T9" fmla="*/ 0 w 2571"/>
              <a:gd name="T10" fmla="*/ 0 h 1"/>
              <a:gd name="T11" fmla="*/ 2571 w 257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71" h="1">
                <a:moveTo>
                  <a:pt x="0" y="0"/>
                </a:moveTo>
                <a:lnTo>
                  <a:pt x="2570" y="0"/>
                </a:lnTo>
                <a:lnTo>
                  <a:pt x="257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5" name="Freeform 747"/>
          <xdr:cNvSpPr>
            <a:spLocks/>
          </xdr:cNvSpPr>
        </xdr:nvSpPr>
        <xdr:spPr bwMode="auto">
          <a:xfrm>
            <a:off x="263" y="603"/>
            <a:ext cx="1" cy="26"/>
          </a:xfrm>
          <a:custGeom>
            <a:avLst/>
            <a:gdLst>
              <a:gd name="T0" fmla="*/ 0 w 1"/>
              <a:gd name="T1" fmla="*/ 0 h 3756"/>
              <a:gd name="T2" fmla="*/ 0 w 1"/>
              <a:gd name="T3" fmla="*/ 0 h 3756"/>
              <a:gd name="T4" fmla="*/ 1 w 1"/>
              <a:gd name="T5" fmla="*/ 0 h 3756"/>
              <a:gd name="T6" fmla="*/ 0 60000 65536"/>
              <a:gd name="T7" fmla="*/ 0 60000 65536"/>
              <a:gd name="T8" fmla="*/ 0 60000 65536"/>
              <a:gd name="T9" fmla="*/ 0 w 1"/>
              <a:gd name="T10" fmla="*/ 0 h 3756"/>
              <a:gd name="T11" fmla="*/ 1 w 1"/>
              <a:gd name="T12" fmla="*/ 3756 h 37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756">
                <a:moveTo>
                  <a:pt x="0" y="0"/>
                </a:moveTo>
                <a:lnTo>
                  <a:pt x="0" y="3756"/>
                </a:lnTo>
                <a:lnTo>
                  <a:pt x="1" y="375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6" name="Freeform 748"/>
          <xdr:cNvSpPr>
            <a:spLocks/>
          </xdr:cNvSpPr>
        </xdr:nvSpPr>
        <xdr:spPr bwMode="auto">
          <a:xfrm>
            <a:off x="263" y="641"/>
            <a:ext cx="1" cy="25"/>
          </a:xfrm>
          <a:custGeom>
            <a:avLst/>
            <a:gdLst>
              <a:gd name="T0" fmla="*/ 0 w 1"/>
              <a:gd name="T1" fmla="*/ 0 h 3757"/>
              <a:gd name="T2" fmla="*/ 0 w 1"/>
              <a:gd name="T3" fmla="*/ 0 h 3757"/>
              <a:gd name="T4" fmla="*/ 1 w 1"/>
              <a:gd name="T5" fmla="*/ 0 h 3757"/>
              <a:gd name="T6" fmla="*/ 0 60000 65536"/>
              <a:gd name="T7" fmla="*/ 0 60000 65536"/>
              <a:gd name="T8" fmla="*/ 0 60000 65536"/>
              <a:gd name="T9" fmla="*/ 0 w 1"/>
              <a:gd name="T10" fmla="*/ 0 h 3757"/>
              <a:gd name="T11" fmla="*/ 1 w 1"/>
              <a:gd name="T12" fmla="*/ 3757 h 37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757">
                <a:moveTo>
                  <a:pt x="0" y="375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7" name="Freeform 749"/>
          <xdr:cNvSpPr>
            <a:spLocks/>
          </xdr:cNvSpPr>
        </xdr:nvSpPr>
        <xdr:spPr bwMode="auto">
          <a:xfrm>
            <a:off x="263" y="599"/>
            <a:ext cx="1" cy="4"/>
          </a:xfrm>
          <a:custGeom>
            <a:avLst/>
            <a:gdLst>
              <a:gd name="T0" fmla="*/ 0 w 215"/>
              <a:gd name="T1" fmla="*/ 0 h 646"/>
              <a:gd name="T2" fmla="*/ 0 w 215"/>
              <a:gd name="T3" fmla="*/ 0 h 646"/>
              <a:gd name="T4" fmla="*/ 0 w 215"/>
              <a:gd name="T5" fmla="*/ 0 h 646"/>
              <a:gd name="T6" fmla="*/ 0 w 215"/>
              <a:gd name="T7" fmla="*/ 0 h 646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6"/>
              <a:gd name="T14" fmla="*/ 215 w 215"/>
              <a:gd name="T15" fmla="*/ 646 h 64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6">
                <a:moveTo>
                  <a:pt x="0" y="646"/>
                </a:moveTo>
                <a:lnTo>
                  <a:pt x="215" y="646"/>
                </a:lnTo>
                <a:lnTo>
                  <a:pt x="107" y="0"/>
                </a:lnTo>
                <a:lnTo>
                  <a:pt x="0" y="646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48" name="Freeform 750"/>
          <xdr:cNvSpPr>
            <a:spLocks/>
          </xdr:cNvSpPr>
        </xdr:nvSpPr>
        <xdr:spPr bwMode="auto">
          <a:xfrm>
            <a:off x="263" y="599"/>
            <a:ext cx="1" cy="4"/>
          </a:xfrm>
          <a:custGeom>
            <a:avLst/>
            <a:gdLst>
              <a:gd name="T0" fmla="*/ 0 w 215"/>
              <a:gd name="T1" fmla="*/ 0 h 646"/>
              <a:gd name="T2" fmla="*/ 0 w 215"/>
              <a:gd name="T3" fmla="*/ 0 h 646"/>
              <a:gd name="T4" fmla="*/ 0 w 215"/>
              <a:gd name="T5" fmla="*/ 0 h 646"/>
              <a:gd name="T6" fmla="*/ 0 w 215"/>
              <a:gd name="T7" fmla="*/ 0 h 646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6"/>
              <a:gd name="T14" fmla="*/ 215 w 215"/>
              <a:gd name="T15" fmla="*/ 646 h 64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6">
                <a:moveTo>
                  <a:pt x="0" y="646"/>
                </a:moveTo>
                <a:lnTo>
                  <a:pt x="215" y="646"/>
                </a:lnTo>
                <a:lnTo>
                  <a:pt x="107" y="0"/>
                </a:lnTo>
                <a:lnTo>
                  <a:pt x="0" y="64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49" name="Freeform 751"/>
          <xdr:cNvSpPr>
            <a:spLocks/>
          </xdr:cNvSpPr>
        </xdr:nvSpPr>
        <xdr:spPr bwMode="auto">
          <a:xfrm>
            <a:off x="263" y="666"/>
            <a:ext cx="1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0"/>
                </a:moveTo>
                <a:lnTo>
                  <a:pt x="215" y="0"/>
                </a:lnTo>
                <a:lnTo>
                  <a:pt x="107" y="645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2" name="Rectangle 752"/>
          <xdr:cNvSpPr>
            <a:spLocks noChangeArrowheads="1"/>
          </xdr:cNvSpPr>
        </xdr:nvSpPr>
        <xdr:spPr bwMode="auto">
          <a:xfrm>
            <a:off x="246" y="629"/>
            <a:ext cx="22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h2</a:t>
            </a:r>
          </a:p>
        </xdr:txBody>
      </xdr:sp>
      <xdr:sp macro="" textlink="">
        <xdr:nvSpPr>
          <xdr:cNvPr id="29651" name="Freeform 753"/>
          <xdr:cNvSpPr>
            <a:spLocks/>
          </xdr:cNvSpPr>
        </xdr:nvSpPr>
        <xdr:spPr bwMode="auto">
          <a:xfrm>
            <a:off x="263" y="666"/>
            <a:ext cx="1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0"/>
                </a:moveTo>
                <a:lnTo>
                  <a:pt x="215" y="0"/>
                </a:lnTo>
                <a:lnTo>
                  <a:pt x="107" y="645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2" name="Freeform 754"/>
          <xdr:cNvSpPr>
            <a:spLocks/>
          </xdr:cNvSpPr>
        </xdr:nvSpPr>
        <xdr:spPr bwMode="auto">
          <a:xfrm>
            <a:off x="151" y="630"/>
            <a:ext cx="17" cy="1"/>
          </a:xfrm>
          <a:custGeom>
            <a:avLst/>
            <a:gdLst>
              <a:gd name="T0" fmla="*/ 0 w 2570"/>
              <a:gd name="T1" fmla="*/ 0 h 1"/>
              <a:gd name="T2" fmla="*/ 0 w 2570"/>
              <a:gd name="T3" fmla="*/ 0 h 1"/>
              <a:gd name="T4" fmla="*/ 0 w 2570"/>
              <a:gd name="T5" fmla="*/ 0 h 1"/>
              <a:gd name="T6" fmla="*/ 0 60000 65536"/>
              <a:gd name="T7" fmla="*/ 0 60000 65536"/>
              <a:gd name="T8" fmla="*/ 0 60000 65536"/>
              <a:gd name="T9" fmla="*/ 0 w 2570"/>
              <a:gd name="T10" fmla="*/ 0 h 1"/>
              <a:gd name="T11" fmla="*/ 2570 w 257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70" h="1">
                <a:moveTo>
                  <a:pt x="2570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3" name="Freeform 755"/>
          <xdr:cNvSpPr>
            <a:spLocks/>
          </xdr:cNvSpPr>
        </xdr:nvSpPr>
        <xdr:spPr bwMode="auto">
          <a:xfrm>
            <a:off x="151" y="671"/>
            <a:ext cx="17" cy="1"/>
          </a:xfrm>
          <a:custGeom>
            <a:avLst/>
            <a:gdLst>
              <a:gd name="T0" fmla="*/ 0 w 2570"/>
              <a:gd name="T1" fmla="*/ 0 h 1"/>
              <a:gd name="T2" fmla="*/ 0 w 2570"/>
              <a:gd name="T3" fmla="*/ 0 h 1"/>
              <a:gd name="T4" fmla="*/ 0 w 2570"/>
              <a:gd name="T5" fmla="*/ 0 h 1"/>
              <a:gd name="T6" fmla="*/ 0 60000 65536"/>
              <a:gd name="T7" fmla="*/ 0 60000 65536"/>
              <a:gd name="T8" fmla="*/ 0 60000 65536"/>
              <a:gd name="T9" fmla="*/ 0 w 2570"/>
              <a:gd name="T10" fmla="*/ 0 h 1"/>
              <a:gd name="T11" fmla="*/ 2570 w 257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70" h="1">
                <a:moveTo>
                  <a:pt x="2570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4" name="Freeform 756"/>
          <xdr:cNvSpPr>
            <a:spLocks/>
          </xdr:cNvSpPr>
        </xdr:nvSpPr>
        <xdr:spPr bwMode="auto">
          <a:xfrm>
            <a:off x="155" y="635"/>
            <a:ext cx="1" cy="10"/>
          </a:xfrm>
          <a:custGeom>
            <a:avLst/>
            <a:gdLst>
              <a:gd name="T0" fmla="*/ 0 w 1"/>
              <a:gd name="T1" fmla="*/ 0 h 1437"/>
              <a:gd name="T2" fmla="*/ 0 w 1"/>
              <a:gd name="T3" fmla="*/ 0 h 1437"/>
              <a:gd name="T4" fmla="*/ 1 w 1"/>
              <a:gd name="T5" fmla="*/ 0 h 1437"/>
              <a:gd name="T6" fmla="*/ 0 60000 65536"/>
              <a:gd name="T7" fmla="*/ 0 60000 65536"/>
              <a:gd name="T8" fmla="*/ 0 60000 65536"/>
              <a:gd name="T9" fmla="*/ 0 w 1"/>
              <a:gd name="T10" fmla="*/ 0 h 1437"/>
              <a:gd name="T11" fmla="*/ 1 w 1"/>
              <a:gd name="T12" fmla="*/ 1437 h 14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37">
                <a:moveTo>
                  <a:pt x="0" y="0"/>
                </a:moveTo>
                <a:lnTo>
                  <a:pt x="0" y="1437"/>
                </a:lnTo>
                <a:lnTo>
                  <a:pt x="1" y="143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5" name="Freeform 757"/>
          <xdr:cNvSpPr>
            <a:spLocks/>
          </xdr:cNvSpPr>
        </xdr:nvSpPr>
        <xdr:spPr bwMode="auto">
          <a:xfrm>
            <a:off x="155" y="657"/>
            <a:ext cx="1" cy="9"/>
          </a:xfrm>
          <a:custGeom>
            <a:avLst/>
            <a:gdLst>
              <a:gd name="T0" fmla="*/ 0 w 1"/>
              <a:gd name="T1" fmla="*/ 0 h 1437"/>
              <a:gd name="T2" fmla="*/ 0 w 1"/>
              <a:gd name="T3" fmla="*/ 0 h 1437"/>
              <a:gd name="T4" fmla="*/ 1 w 1"/>
              <a:gd name="T5" fmla="*/ 0 h 1437"/>
              <a:gd name="T6" fmla="*/ 0 60000 65536"/>
              <a:gd name="T7" fmla="*/ 0 60000 65536"/>
              <a:gd name="T8" fmla="*/ 0 60000 65536"/>
              <a:gd name="T9" fmla="*/ 0 w 1"/>
              <a:gd name="T10" fmla="*/ 0 h 1437"/>
              <a:gd name="T11" fmla="*/ 1 w 1"/>
              <a:gd name="T12" fmla="*/ 1437 h 14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37">
                <a:moveTo>
                  <a:pt x="0" y="143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6" name="Freeform 758"/>
          <xdr:cNvSpPr>
            <a:spLocks/>
          </xdr:cNvSpPr>
        </xdr:nvSpPr>
        <xdr:spPr bwMode="auto">
          <a:xfrm>
            <a:off x="154" y="630"/>
            <a:ext cx="2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645"/>
                </a:moveTo>
                <a:lnTo>
                  <a:pt x="215" y="645"/>
                </a:lnTo>
                <a:lnTo>
                  <a:pt x="108" y="0"/>
                </a:lnTo>
                <a:lnTo>
                  <a:pt x="0" y="64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57" name="Freeform 759"/>
          <xdr:cNvSpPr>
            <a:spLocks/>
          </xdr:cNvSpPr>
        </xdr:nvSpPr>
        <xdr:spPr bwMode="auto">
          <a:xfrm>
            <a:off x="154" y="630"/>
            <a:ext cx="2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645"/>
                </a:moveTo>
                <a:lnTo>
                  <a:pt x="215" y="645"/>
                </a:lnTo>
                <a:lnTo>
                  <a:pt x="108" y="0"/>
                </a:lnTo>
                <a:lnTo>
                  <a:pt x="0" y="64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58" name="Freeform 760"/>
          <xdr:cNvSpPr>
            <a:spLocks/>
          </xdr:cNvSpPr>
        </xdr:nvSpPr>
        <xdr:spPr bwMode="auto">
          <a:xfrm>
            <a:off x="154" y="666"/>
            <a:ext cx="2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0"/>
                </a:moveTo>
                <a:lnTo>
                  <a:pt x="215" y="0"/>
                </a:lnTo>
                <a:lnTo>
                  <a:pt x="108" y="645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1" name="Rectangle 761"/>
          <xdr:cNvSpPr>
            <a:spLocks noChangeArrowheads="1"/>
          </xdr:cNvSpPr>
        </xdr:nvSpPr>
        <xdr:spPr bwMode="auto">
          <a:xfrm>
            <a:off x="151" y="642"/>
            <a:ext cx="22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h1</a:t>
            </a:r>
          </a:p>
        </xdr:txBody>
      </xdr:sp>
      <xdr:sp macro="" textlink="">
        <xdr:nvSpPr>
          <xdr:cNvPr id="29660" name="Freeform 762"/>
          <xdr:cNvSpPr>
            <a:spLocks/>
          </xdr:cNvSpPr>
        </xdr:nvSpPr>
        <xdr:spPr bwMode="auto">
          <a:xfrm>
            <a:off x="154" y="666"/>
            <a:ext cx="2" cy="5"/>
          </a:xfrm>
          <a:custGeom>
            <a:avLst/>
            <a:gdLst>
              <a:gd name="T0" fmla="*/ 0 w 215"/>
              <a:gd name="T1" fmla="*/ 0 h 645"/>
              <a:gd name="T2" fmla="*/ 0 w 215"/>
              <a:gd name="T3" fmla="*/ 0 h 645"/>
              <a:gd name="T4" fmla="*/ 0 w 215"/>
              <a:gd name="T5" fmla="*/ 0 h 645"/>
              <a:gd name="T6" fmla="*/ 0 w 215"/>
              <a:gd name="T7" fmla="*/ 0 h 645"/>
              <a:gd name="T8" fmla="*/ 0 60000 65536"/>
              <a:gd name="T9" fmla="*/ 0 60000 65536"/>
              <a:gd name="T10" fmla="*/ 0 60000 65536"/>
              <a:gd name="T11" fmla="*/ 0 60000 65536"/>
              <a:gd name="T12" fmla="*/ 0 w 215"/>
              <a:gd name="T13" fmla="*/ 0 h 645"/>
              <a:gd name="T14" fmla="*/ 215 w 215"/>
              <a:gd name="T15" fmla="*/ 645 h 6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5" h="645">
                <a:moveTo>
                  <a:pt x="0" y="0"/>
                </a:moveTo>
                <a:lnTo>
                  <a:pt x="215" y="0"/>
                </a:lnTo>
                <a:lnTo>
                  <a:pt x="108" y="645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1" name="Freeform 763"/>
          <xdr:cNvSpPr>
            <a:spLocks/>
          </xdr:cNvSpPr>
        </xdr:nvSpPr>
        <xdr:spPr bwMode="auto">
          <a:xfrm>
            <a:off x="160" y="600"/>
            <a:ext cx="12" cy="25"/>
          </a:xfrm>
          <a:custGeom>
            <a:avLst/>
            <a:gdLst>
              <a:gd name="T0" fmla="*/ 0 w 1625"/>
              <a:gd name="T1" fmla="*/ 0 h 3660"/>
              <a:gd name="T2" fmla="*/ 0 w 1625"/>
              <a:gd name="T3" fmla="*/ 0 h 3660"/>
              <a:gd name="T4" fmla="*/ 0 w 1625"/>
              <a:gd name="T5" fmla="*/ 0 h 3660"/>
              <a:gd name="T6" fmla="*/ 0 60000 65536"/>
              <a:gd name="T7" fmla="*/ 0 60000 65536"/>
              <a:gd name="T8" fmla="*/ 0 60000 65536"/>
              <a:gd name="T9" fmla="*/ 0 w 1625"/>
              <a:gd name="T10" fmla="*/ 0 h 3660"/>
              <a:gd name="T11" fmla="*/ 1625 w 1625"/>
              <a:gd name="T12" fmla="*/ 3660 h 366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5" h="3660">
                <a:moveTo>
                  <a:pt x="1625" y="366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2" name="Freeform 764"/>
          <xdr:cNvSpPr>
            <a:spLocks/>
          </xdr:cNvSpPr>
        </xdr:nvSpPr>
        <xdr:spPr bwMode="auto">
          <a:xfrm>
            <a:off x="166" y="591"/>
            <a:ext cx="27" cy="12"/>
          </a:xfrm>
          <a:custGeom>
            <a:avLst/>
            <a:gdLst>
              <a:gd name="T0" fmla="*/ 0 w 3962"/>
              <a:gd name="T1" fmla="*/ 0 h 1759"/>
              <a:gd name="T2" fmla="*/ 0 w 3962"/>
              <a:gd name="T3" fmla="*/ 0 h 1759"/>
              <a:gd name="T4" fmla="*/ 0 w 3962"/>
              <a:gd name="T5" fmla="*/ 0 h 1759"/>
              <a:gd name="T6" fmla="*/ 0 60000 65536"/>
              <a:gd name="T7" fmla="*/ 0 60000 65536"/>
              <a:gd name="T8" fmla="*/ 0 60000 65536"/>
              <a:gd name="T9" fmla="*/ 0 w 3962"/>
              <a:gd name="T10" fmla="*/ 0 h 1759"/>
              <a:gd name="T11" fmla="*/ 3962 w 3962"/>
              <a:gd name="T12" fmla="*/ 1759 h 17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62" h="1759">
                <a:moveTo>
                  <a:pt x="0" y="1759"/>
                </a:moveTo>
                <a:lnTo>
                  <a:pt x="3961" y="0"/>
                </a:lnTo>
                <a:lnTo>
                  <a:pt x="396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3" name="Freeform 765"/>
          <xdr:cNvSpPr>
            <a:spLocks/>
          </xdr:cNvSpPr>
        </xdr:nvSpPr>
        <xdr:spPr bwMode="auto">
          <a:xfrm>
            <a:off x="202" y="575"/>
            <a:ext cx="27" cy="12"/>
          </a:xfrm>
          <a:custGeom>
            <a:avLst/>
            <a:gdLst>
              <a:gd name="T0" fmla="*/ 0 w 3959"/>
              <a:gd name="T1" fmla="*/ 0 h 1759"/>
              <a:gd name="T2" fmla="*/ 0 w 3959"/>
              <a:gd name="T3" fmla="*/ 0 h 1759"/>
              <a:gd name="T4" fmla="*/ 0 w 3959"/>
              <a:gd name="T5" fmla="*/ 0 h 1759"/>
              <a:gd name="T6" fmla="*/ 0 60000 65536"/>
              <a:gd name="T7" fmla="*/ 0 60000 65536"/>
              <a:gd name="T8" fmla="*/ 0 60000 65536"/>
              <a:gd name="T9" fmla="*/ 0 w 3959"/>
              <a:gd name="T10" fmla="*/ 0 h 1759"/>
              <a:gd name="T11" fmla="*/ 3959 w 3959"/>
              <a:gd name="T12" fmla="*/ 1759 h 17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59" h="1759">
                <a:moveTo>
                  <a:pt x="3959" y="0"/>
                </a:moveTo>
                <a:lnTo>
                  <a:pt x="0" y="1759"/>
                </a:lnTo>
                <a:lnTo>
                  <a:pt x="1" y="175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4" name="Freeform 766"/>
          <xdr:cNvSpPr>
            <a:spLocks/>
          </xdr:cNvSpPr>
        </xdr:nvSpPr>
        <xdr:spPr bwMode="auto">
          <a:xfrm>
            <a:off x="162" y="602"/>
            <a:ext cx="5" cy="2"/>
          </a:xfrm>
          <a:custGeom>
            <a:avLst/>
            <a:gdLst>
              <a:gd name="T0" fmla="*/ 0 w 633"/>
              <a:gd name="T1" fmla="*/ 0 h 361"/>
              <a:gd name="T2" fmla="*/ 0 w 633"/>
              <a:gd name="T3" fmla="*/ 0 h 361"/>
              <a:gd name="T4" fmla="*/ 0 w 633"/>
              <a:gd name="T5" fmla="*/ 0 h 361"/>
              <a:gd name="T6" fmla="*/ 0 w 633"/>
              <a:gd name="T7" fmla="*/ 0 h 361"/>
              <a:gd name="T8" fmla="*/ 0 60000 65536"/>
              <a:gd name="T9" fmla="*/ 0 60000 65536"/>
              <a:gd name="T10" fmla="*/ 0 60000 65536"/>
              <a:gd name="T11" fmla="*/ 0 60000 65536"/>
              <a:gd name="T12" fmla="*/ 0 w 633"/>
              <a:gd name="T13" fmla="*/ 0 h 361"/>
              <a:gd name="T14" fmla="*/ 633 w 633"/>
              <a:gd name="T15" fmla="*/ 361 h 36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3" h="361">
                <a:moveTo>
                  <a:pt x="546" y="0"/>
                </a:moveTo>
                <a:lnTo>
                  <a:pt x="633" y="198"/>
                </a:lnTo>
                <a:lnTo>
                  <a:pt x="0" y="361"/>
                </a:lnTo>
                <a:lnTo>
                  <a:pt x="546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65" name="Freeform 767"/>
          <xdr:cNvSpPr>
            <a:spLocks/>
          </xdr:cNvSpPr>
        </xdr:nvSpPr>
        <xdr:spPr bwMode="auto">
          <a:xfrm>
            <a:off x="162" y="602"/>
            <a:ext cx="5" cy="2"/>
          </a:xfrm>
          <a:custGeom>
            <a:avLst/>
            <a:gdLst>
              <a:gd name="T0" fmla="*/ 0 w 633"/>
              <a:gd name="T1" fmla="*/ 0 h 361"/>
              <a:gd name="T2" fmla="*/ 0 w 633"/>
              <a:gd name="T3" fmla="*/ 0 h 361"/>
              <a:gd name="T4" fmla="*/ 0 w 633"/>
              <a:gd name="T5" fmla="*/ 0 h 361"/>
              <a:gd name="T6" fmla="*/ 0 w 633"/>
              <a:gd name="T7" fmla="*/ 0 h 361"/>
              <a:gd name="T8" fmla="*/ 0 60000 65536"/>
              <a:gd name="T9" fmla="*/ 0 60000 65536"/>
              <a:gd name="T10" fmla="*/ 0 60000 65536"/>
              <a:gd name="T11" fmla="*/ 0 60000 65536"/>
              <a:gd name="T12" fmla="*/ 0 w 633"/>
              <a:gd name="T13" fmla="*/ 0 h 361"/>
              <a:gd name="T14" fmla="*/ 633 w 633"/>
              <a:gd name="T15" fmla="*/ 361 h 36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3" h="361">
                <a:moveTo>
                  <a:pt x="546" y="0"/>
                </a:moveTo>
                <a:lnTo>
                  <a:pt x="633" y="198"/>
                </a:lnTo>
                <a:lnTo>
                  <a:pt x="0" y="361"/>
                </a:lnTo>
                <a:lnTo>
                  <a:pt x="54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6" name="Freeform 768"/>
          <xdr:cNvSpPr>
            <a:spLocks/>
          </xdr:cNvSpPr>
        </xdr:nvSpPr>
        <xdr:spPr bwMode="auto">
          <a:xfrm>
            <a:off x="229" y="573"/>
            <a:ext cx="4" cy="2"/>
          </a:xfrm>
          <a:custGeom>
            <a:avLst/>
            <a:gdLst>
              <a:gd name="T0" fmla="*/ 0 w 633"/>
              <a:gd name="T1" fmla="*/ 0 h 360"/>
              <a:gd name="T2" fmla="*/ 0 w 633"/>
              <a:gd name="T3" fmla="*/ 0 h 360"/>
              <a:gd name="T4" fmla="*/ 0 w 633"/>
              <a:gd name="T5" fmla="*/ 0 h 360"/>
              <a:gd name="T6" fmla="*/ 0 w 633"/>
              <a:gd name="T7" fmla="*/ 0 h 360"/>
              <a:gd name="T8" fmla="*/ 0 60000 65536"/>
              <a:gd name="T9" fmla="*/ 0 60000 65536"/>
              <a:gd name="T10" fmla="*/ 0 60000 65536"/>
              <a:gd name="T11" fmla="*/ 0 60000 65536"/>
              <a:gd name="T12" fmla="*/ 0 w 633"/>
              <a:gd name="T13" fmla="*/ 0 h 360"/>
              <a:gd name="T14" fmla="*/ 633 w 633"/>
              <a:gd name="T15" fmla="*/ 360 h 36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3" h="360">
                <a:moveTo>
                  <a:pt x="0" y="164"/>
                </a:moveTo>
                <a:lnTo>
                  <a:pt x="87" y="360"/>
                </a:lnTo>
                <a:lnTo>
                  <a:pt x="633" y="0"/>
                </a:lnTo>
                <a:lnTo>
                  <a:pt x="0" y="164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9" name="Rectangle 769"/>
          <xdr:cNvSpPr>
            <a:spLocks noChangeArrowheads="1"/>
          </xdr:cNvSpPr>
        </xdr:nvSpPr>
        <xdr:spPr bwMode="auto">
          <a:xfrm>
            <a:off x="195" y="580"/>
            <a:ext cx="14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D</a:t>
            </a:r>
          </a:p>
        </xdr:txBody>
      </xdr:sp>
      <xdr:sp macro="" textlink="">
        <xdr:nvSpPr>
          <xdr:cNvPr id="29668" name="Freeform 770"/>
          <xdr:cNvSpPr>
            <a:spLocks/>
          </xdr:cNvSpPr>
        </xdr:nvSpPr>
        <xdr:spPr bwMode="auto">
          <a:xfrm>
            <a:off x="229" y="573"/>
            <a:ext cx="4" cy="2"/>
          </a:xfrm>
          <a:custGeom>
            <a:avLst/>
            <a:gdLst>
              <a:gd name="T0" fmla="*/ 0 w 633"/>
              <a:gd name="T1" fmla="*/ 0 h 360"/>
              <a:gd name="T2" fmla="*/ 0 w 633"/>
              <a:gd name="T3" fmla="*/ 0 h 360"/>
              <a:gd name="T4" fmla="*/ 0 w 633"/>
              <a:gd name="T5" fmla="*/ 0 h 360"/>
              <a:gd name="T6" fmla="*/ 0 w 633"/>
              <a:gd name="T7" fmla="*/ 0 h 360"/>
              <a:gd name="T8" fmla="*/ 0 60000 65536"/>
              <a:gd name="T9" fmla="*/ 0 60000 65536"/>
              <a:gd name="T10" fmla="*/ 0 60000 65536"/>
              <a:gd name="T11" fmla="*/ 0 60000 65536"/>
              <a:gd name="T12" fmla="*/ 0 w 633"/>
              <a:gd name="T13" fmla="*/ 0 h 360"/>
              <a:gd name="T14" fmla="*/ 633 w 633"/>
              <a:gd name="T15" fmla="*/ 360 h 36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3" h="360">
                <a:moveTo>
                  <a:pt x="0" y="164"/>
                </a:moveTo>
                <a:lnTo>
                  <a:pt x="87" y="360"/>
                </a:lnTo>
                <a:lnTo>
                  <a:pt x="633" y="0"/>
                </a:lnTo>
                <a:lnTo>
                  <a:pt x="0" y="16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69" name="Freeform 771"/>
          <xdr:cNvSpPr>
            <a:spLocks/>
          </xdr:cNvSpPr>
        </xdr:nvSpPr>
        <xdr:spPr bwMode="auto">
          <a:xfrm>
            <a:off x="245" y="668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0" name="Freeform 772"/>
          <xdr:cNvSpPr>
            <a:spLocks/>
          </xdr:cNvSpPr>
        </xdr:nvSpPr>
        <xdr:spPr bwMode="auto">
          <a:xfrm>
            <a:off x="239" y="664"/>
            <a:ext cx="3" cy="2"/>
          </a:xfrm>
          <a:custGeom>
            <a:avLst/>
            <a:gdLst>
              <a:gd name="T0" fmla="*/ 0 w 430"/>
              <a:gd name="T1" fmla="*/ 0 h 303"/>
              <a:gd name="T2" fmla="*/ 0 w 430"/>
              <a:gd name="T3" fmla="*/ 0 h 303"/>
              <a:gd name="T4" fmla="*/ 0 w 430"/>
              <a:gd name="T5" fmla="*/ 0 h 303"/>
              <a:gd name="T6" fmla="*/ 0 60000 65536"/>
              <a:gd name="T7" fmla="*/ 0 60000 65536"/>
              <a:gd name="T8" fmla="*/ 0 60000 65536"/>
              <a:gd name="T9" fmla="*/ 0 w 430"/>
              <a:gd name="T10" fmla="*/ 0 h 303"/>
              <a:gd name="T11" fmla="*/ 430 w 430"/>
              <a:gd name="T12" fmla="*/ 303 h 3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0" h="303">
                <a:moveTo>
                  <a:pt x="430" y="30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1" name="Freeform 773"/>
          <xdr:cNvSpPr>
            <a:spLocks/>
          </xdr:cNvSpPr>
        </xdr:nvSpPr>
        <xdr:spPr bwMode="auto">
          <a:xfrm>
            <a:off x="232" y="661"/>
            <a:ext cx="5" cy="2"/>
          </a:xfrm>
          <a:custGeom>
            <a:avLst/>
            <a:gdLst>
              <a:gd name="T0" fmla="*/ 0 w 757"/>
              <a:gd name="T1" fmla="*/ 0 h 274"/>
              <a:gd name="T2" fmla="*/ 0 w 757"/>
              <a:gd name="T3" fmla="*/ 0 h 274"/>
              <a:gd name="T4" fmla="*/ 0 w 757"/>
              <a:gd name="T5" fmla="*/ 0 h 274"/>
              <a:gd name="T6" fmla="*/ 0 w 757"/>
              <a:gd name="T7" fmla="*/ 0 h 274"/>
              <a:gd name="T8" fmla="*/ 0 60000 65536"/>
              <a:gd name="T9" fmla="*/ 0 60000 65536"/>
              <a:gd name="T10" fmla="*/ 0 60000 65536"/>
              <a:gd name="T11" fmla="*/ 0 60000 65536"/>
              <a:gd name="T12" fmla="*/ 0 w 757"/>
              <a:gd name="T13" fmla="*/ 0 h 274"/>
              <a:gd name="T14" fmla="*/ 757 w 757"/>
              <a:gd name="T15" fmla="*/ 274 h 27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57" h="274">
                <a:moveTo>
                  <a:pt x="757" y="274"/>
                </a:moveTo>
                <a:lnTo>
                  <a:pt x="489" y="151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2" name="Freeform 774"/>
          <xdr:cNvSpPr>
            <a:spLocks/>
          </xdr:cNvSpPr>
        </xdr:nvSpPr>
        <xdr:spPr bwMode="auto">
          <a:xfrm>
            <a:off x="224" y="659"/>
            <a:ext cx="5" cy="1"/>
          </a:xfrm>
          <a:custGeom>
            <a:avLst/>
            <a:gdLst>
              <a:gd name="T0" fmla="*/ 0 w 790"/>
              <a:gd name="T1" fmla="*/ 0 h 158"/>
              <a:gd name="T2" fmla="*/ 0 w 790"/>
              <a:gd name="T3" fmla="*/ 0 h 158"/>
              <a:gd name="T4" fmla="*/ 0 w 790"/>
              <a:gd name="T5" fmla="*/ 0 h 158"/>
              <a:gd name="T6" fmla="*/ 0 w 790"/>
              <a:gd name="T7" fmla="*/ 0 h 158"/>
              <a:gd name="T8" fmla="*/ 0 60000 65536"/>
              <a:gd name="T9" fmla="*/ 0 60000 65536"/>
              <a:gd name="T10" fmla="*/ 0 60000 65536"/>
              <a:gd name="T11" fmla="*/ 0 60000 65536"/>
              <a:gd name="T12" fmla="*/ 0 w 790"/>
              <a:gd name="T13" fmla="*/ 0 h 158"/>
              <a:gd name="T14" fmla="*/ 790 w 790"/>
              <a:gd name="T15" fmla="*/ 158 h 15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90" h="158">
                <a:moveTo>
                  <a:pt x="790" y="158"/>
                </a:moveTo>
                <a:lnTo>
                  <a:pt x="50" y="6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3" name="Freeform 775"/>
          <xdr:cNvSpPr>
            <a:spLocks/>
          </xdr:cNvSpPr>
        </xdr:nvSpPr>
        <xdr:spPr bwMode="auto">
          <a:xfrm>
            <a:off x="216" y="658"/>
            <a:ext cx="5" cy="1"/>
          </a:xfrm>
          <a:custGeom>
            <a:avLst/>
            <a:gdLst>
              <a:gd name="T0" fmla="*/ 0 w 802"/>
              <a:gd name="T1" fmla="*/ 0 h 77"/>
              <a:gd name="T2" fmla="*/ 0 w 802"/>
              <a:gd name="T3" fmla="*/ 0 h 77"/>
              <a:gd name="T4" fmla="*/ 0 w 802"/>
              <a:gd name="T5" fmla="*/ 0 h 77"/>
              <a:gd name="T6" fmla="*/ 0 w 802"/>
              <a:gd name="T7" fmla="*/ 0 h 77"/>
              <a:gd name="T8" fmla="*/ 0 60000 65536"/>
              <a:gd name="T9" fmla="*/ 0 60000 65536"/>
              <a:gd name="T10" fmla="*/ 0 60000 65536"/>
              <a:gd name="T11" fmla="*/ 0 60000 65536"/>
              <a:gd name="T12" fmla="*/ 0 w 802"/>
              <a:gd name="T13" fmla="*/ 0 h 77"/>
              <a:gd name="T14" fmla="*/ 802 w 802"/>
              <a:gd name="T15" fmla="*/ 77 h 7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02" h="77">
                <a:moveTo>
                  <a:pt x="802" y="77"/>
                </a:moveTo>
                <a:lnTo>
                  <a:pt x="307" y="15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4" name="Freeform 776"/>
          <xdr:cNvSpPr>
            <a:spLocks/>
          </xdr:cNvSpPr>
        </xdr:nvSpPr>
        <xdr:spPr bwMode="auto">
          <a:xfrm>
            <a:off x="207" y="658"/>
            <a:ext cx="6" cy="1"/>
          </a:xfrm>
          <a:custGeom>
            <a:avLst/>
            <a:gdLst>
              <a:gd name="T0" fmla="*/ 0 w 806"/>
              <a:gd name="T1" fmla="*/ 0 h 14"/>
              <a:gd name="T2" fmla="*/ 0 w 806"/>
              <a:gd name="T3" fmla="*/ 0 h 14"/>
              <a:gd name="T4" fmla="*/ 0 w 806"/>
              <a:gd name="T5" fmla="*/ 0 h 14"/>
              <a:gd name="T6" fmla="*/ 0 w 806"/>
              <a:gd name="T7" fmla="*/ 0 h 14"/>
              <a:gd name="T8" fmla="*/ 0 60000 65536"/>
              <a:gd name="T9" fmla="*/ 0 60000 65536"/>
              <a:gd name="T10" fmla="*/ 0 60000 65536"/>
              <a:gd name="T11" fmla="*/ 0 60000 65536"/>
              <a:gd name="T12" fmla="*/ 0 w 806"/>
              <a:gd name="T13" fmla="*/ 0 h 14"/>
              <a:gd name="T14" fmla="*/ 806 w 806"/>
              <a:gd name="T15" fmla="*/ 14 h 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06" h="14">
                <a:moveTo>
                  <a:pt x="806" y="14"/>
                </a:moveTo>
                <a:lnTo>
                  <a:pt x="524" y="0"/>
                </a:lnTo>
                <a:lnTo>
                  <a:pt x="0" y="9"/>
                </a:lnTo>
                <a:lnTo>
                  <a:pt x="1" y="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5" name="Freeform 777"/>
          <xdr:cNvSpPr>
            <a:spLocks/>
          </xdr:cNvSpPr>
        </xdr:nvSpPr>
        <xdr:spPr bwMode="auto">
          <a:xfrm>
            <a:off x="199" y="658"/>
            <a:ext cx="6" cy="1"/>
          </a:xfrm>
          <a:custGeom>
            <a:avLst/>
            <a:gdLst>
              <a:gd name="T0" fmla="*/ 0 w 803"/>
              <a:gd name="T1" fmla="*/ 0 h 66"/>
              <a:gd name="T2" fmla="*/ 0 w 803"/>
              <a:gd name="T3" fmla="*/ 0 h 66"/>
              <a:gd name="T4" fmla="*/ 0 w 803"/>
              <a:gd name="T5" fmla="*/ 0 h 66"/>
              <a:gd name="T6" fmla="*/ 0 w 803"/>
              <a:gd name="T7" fmla="*/ 0 h 66"/>
              <a:gd name="T8" fmla="*/ 0 60000 65536"/>
              <a:gd name="T9" fmla="*/ 0 60000 65536"/>
              <a:gd name="T10" fmla="*/ 0 60000 65536"/>
              <a:gd name="T11" fmla="*/ 0 60000 65536"/>
              <a:gd name="T12" fmla="*/ 0 w 803"/>
              <a:gd name="T13" fmla="*/ 0 h 66"/>
              <a:gd name="T14" fmla="*/ 803 w 803"/>
              <a:gd name="T15" fmla="*/ 66 h 6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03" h="66">
                <a:moveTo>
                  <a:pt x="803" y="0"/>
                </a:moveTo>
                <a:lnTo>
                  <a:pt x="730" y="2"/>
                </a:lnTo>
                <a:lnTo>
                  <a:pt x="0" y="66"/>
                </a:lnTo>
                <a:lnTo>
                  <a:pt x="1" y="6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6" name="Freeform 778"/>
          <xdr:cNvSpPr>
            <a:spLocks/>
          </xdr:cNvSpPr>
        </xdr:nvSpPr>
        <xdr:spPr bwMode="auto">
          <a:xfrm>
            <a:off x="191" y="659"/>
            <a:ext cx="6" cy="1"/>
          </a:xfrm>
          <a:custGeom>
            <a:avLst/>
            <a:gdLst>
              <a:gd name="T0" fmla="*/ 0 w 795"/>
              <a:gd name="T1" fmla="*/ 0 h 133"/>
              <a:gd name="T2" fmla="*/ 0 w 795"/>
              <a:gd name="T3" fmla="*/ 0 h 133"/>
              <a:gd name="T4" fmla="*/ 0 w 795"/>
              <a:gd name="T5" fmla="*/ 0 h 133"/>
              <a:gd name="T6" fmla="*/ 0 w 795"/>
              <a:gd name="T7" fmla="*/ 0 h 133"/>
              <a:gd name="T8" fmla="*/ 0 60000 65536"/>
              <a:gd name="T9" fmla="*/ 0 60000 65536"/>
              <a:gd name="T10" fmla="*/ 0 60000 65536"/>
              <a:gd name="T11" fmla="*/ 0 60000 65536"/>
              <a:gd name="T12" fmla="*/ 0 w 795"/>
              <a:gd name="T13" fmla="*/ 0 h 133"/>
              <a:gd name="T14" fmla="*/ 795 w 795"/>
              <a:gd name="T15" fmla="*/ 133 h 13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95" h="133">
                <a:moveTo>
                  <a:pt x="795" y="0"/>
                </a:moveTo>
                <a:lnTo>
                  <a:pt x="43" y="122"/>
                </a:lnTo>
                <a:lnTo>
                  <a:pt x="0" y="133"/>
                </a:lnTo>
                <a:lnTo>
                  <a:pt x="1" y="133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7" name="Freeform 779"/>
          <xdr:cNvSpPr>
            <a:spLocks/>
          </xdr:cNvSpPr>
        </xdr:nvSpPr>
        <xdr:spPr bwMode="auto">
          <a:xfrm>
            <a:off x="183" y="661"/>
            <a:ext cx="5" cy="1"/>
          </a:xfrm>
          <a:custGeom>
            <a:avLst/>
            <a:gdLst>
              <a:gd name="T0" fmla="*/ 0 w 767"/>
              <a:gd name="T1" fmla="*/ 0 h 241"/>
              <a:gd name="T2" fmla="*/ 0 w 767"/>
              <a:gd name="T3" fmla="*/ 0 h 241"/>
              <a:gd name="T4" fmla="*/ 0 w 767"/>
              <a:gd name="T5" fmla="*/ 0 h 241"/>
              <a:gd name="T6" fmla="*/ 0 w 767"/>
              <a:gd name="T7" fmla="*/ 0 h 241"/>
              <a:gd name="T8" fmla="*/ 0 60000 65536"/>
              <a:gd name="T9" fmla="*/ 0 60000 65536"/>
              <a:gd name="T10" fmla="*/ 0 60000 65536"/>
              <a:gd name="T11" fmla="*/ 0 60000 65536"/>
              <a:gd name="T12" fmla="*/ 0 w 767"/>
              <a:gd name="T13" fmla="*/ 0 h 241"/>
              <a:gd name="T14" fmla="*/ 767 w 767"/>
              <a:gd name="T15" fmla="*/ 241 h 24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67" h="241">
                <a:moveTo>
                  <a:pt x="767" y="0"/>
                </a:moveTo>
                <a:lnTo>
                  <a:pt x="389" y="96"/>
                </a:lnTo>
                <a:lnTo>
                  <a:pt x="0" y="241"/>
                </a:lnTo>
                <a:lnTo>
                  <a:pt x="1" y="24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8" name="Freeform 780"/>
          <xdr:cNvSpPr>
            <a:spLocks/>
          </xdr:cNvSpPr>
        </xdr:nvSpPr>
        <xdr:spPr bwMode="auto">
          <a:xfrm>
            <a:off x="178" y="663"/>
            <a:ext cx="3" cy="2"/>
          </a:xfrm>
          <a:custGeom>
            <a:avLst/>
            <a:gdLst>
              <a:gd name="T0" fmla="*/ 0 w 459"/>
              <a:gd name="T1" fmla="*/ 0 h 257"/>
              <a:gd name="T2" fmla="*/ 0 w 459"/>
              <a:gd name="T3" fmla="*/ 0 h 257"/>
              <a:gd name="T4" fmla="*/ 0 w 459"/>
              <a:gd name="T5" fmla="*/ 0 h 257"/>
              <a:gd name="T6" fmla="*/ 0 60000 65536"/>
              <a:gd name="T7" fmla="*/ 0 60000 65536"/>
              <a:gd name="T8" fmla="*/ 0 60000 65536"/>
              <a:gd name="T9" fmla="*/ 0 w 459"/>
              <a:gd name="T10" fmla="*/ 0 h 257"/>
              <a:gd name="T11" fmla="*/ 459 w 459"/>
              <a:gd name="T12" fmla="*/ 257 h 2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59" h="257">
                <a:moveTo>
                  <a:pt x="459" y="0"/>
                </a:moveTo>
                <a:lnTo>
                  <a:pt x="0" y="257"/>
                </a:lnTo>
                <a:lnTo>
                  <a:pt x="1" y="25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79" name="Freeform 781"/>
          <xdr:cNvSpPr>
            <a:spLocks/>
          </xdr:cNvSpPr>
        </xdr:nvSpPr>
        <xdr:spPr bwMode="auto">
          <a:xfrm>
            <a:off x="214" y="671"/>
            <a:ext cx="9" cy="1"/>
          </a:xfrm>
          <a:custGeom>
            <a:avLst/>
            <a:gdLst>
              <a:gd name="T0" fmla="*/ 0 w 1305"/>
              <a:gd name="T1" fmla="*/ 0 h 1"/>
              <a:gd name="T2" fmla="*/ 0 w 1305"/>
              <a:gd name="T3" fmla="*/ 0 h 1"/>
              <a:gd name="T4" fmla="*/ 0 w 1305"/>
              <a:gd name="T5" fmla="*/ 0 h 1"/>
              <a:gd name="T6" fmla="*/ 0 60000 65536"/>
              <a:gd name="T7" fmla="*/ 0 60000 65536"/>
              <a:gd name="T8" fmla="*/ 0 60000 65536"/>
              <a:gd name="T9" fmla="*/ 0 w 1305"/>
              <a:gd name="T10" fmla="*/ 0 h 1"/>
              <a:gd name="T11" fmla="*/ 1305 w 130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05" h="1">
                <a:moveTo>
                  <a:pt x="0" y="0"/>
                </a:moveTo>
                <a:lnTo>
                  <a:pt x="1304" y="0"/>
                </a:lnTo>
                <a:lnTo>
                  <a:pt x="1305" y="0"/>
                </a:lnTo>
              </a:path>
            </a:pathLst>
          </a:custGeom>
          <a:noFill/>
          <a:ln w="0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0" name="Freeform 782"/>
          <xdr:cNvSpPr>
            <a:spLocks/>
          </xdr:cNvSpPr>
        </xdr:nvSpPr>
        <xdr:spPr bwMode="auto">
          <a:xfrm>
            <a:off x="232" y="671"/>
            <a:ext cx="9" cy="1"/>
          </a:xfrm>
          <a:custGeom>
            <a:avLst/>
            <a:gdLst>
              <a:gd name="T0" fmla="*/ 0 w 1304"/>
              <a:gd name="T1" fmla="*/ 0 h 1"/>
              <a:gd name="T2" fmla="*/ 0 w 1304"/>
              <a:gd name="T3" fmla="*/ 0 h 1"/>
              <a:gd name="T4" fmla="*/ 0 w 1304"/>
              <a:gd name="T5" fmla="*/ 0 h 1"/>
              <a:gd name="T6" fmla="*/ 0 60000 65536"/>
              <a:gd name="T7" fmla="*/ 0 60000 65536"/>
              <a:gd name="T8" fmla="*/ 0 60000 65536"/>
              <a:gd name="T9" fmla="*/ 0 w 1304"/>
              <a:gd name="T10" fmla="*/ 0 h 1"/>
              <a:gd name="T11" fmla="*/ 1304 w 130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04" h="1">
                <a:moveTo>
                  <a:pt x="1304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1" name="Freeform 783"/>
          <xdr:cNvSpPr>
            <a:spLocks/>
          </xdr:cNvSpPr>
        </xdr:nvSpPr>
        <xdr:spPr bwMode="auto">
          <a:xfrm>
            <a:off x="210" y="670"/>
            <a:ext cx="4" cy="2"/>
          </a:xfrm>
          <a:custGeom>
            <a:avLst/>
            <a:gdLst>
              <a:gd name="T0" fmla="*/ 0 w 644"/>
              <a:gd name="T1" fmla="*/ 0 h 214"/>
              <a:gd name="T2" fmla="*/ 0 w 644"/>
              <a:gd name="T3" fmla="*/ 0 h 214"/>
              <a:gd name="T4" fmla="*/ 0 w 644"/>
              <a:gd name="T5" fmla="*/ 0 h 214"/>
              <a:gd name="T6" fmla="*/ 0 w 644"/>
              <a:gd name="T7" fmla="*/ 0 h 214"/>
              <a:gd name="T8" fmla="*/ 0 60000 65536"/>
              <a:gd name="T9" fmla="*/ 0 60000 65536"/>
              <a:gd name="T10" fmla="*/ 0 60000 65536"/>
              <a:gd name="T11" fmla="*/ 0 60000 65536"/>
              <a:gd name="T12" fmla="*/ 0 w 644"/>
              <a:gd name="T13" fmla="*/ 0 h 214"/>
              <a:gd name="T14" fmla="*/ 644 w 644"/>
              <a:gd name="T15" fmla="*/ 214 h 2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44" h="214">
                <a:moveTo>
                  <a:pt x="644" y="0"/>
                </a:moveTo>
                <a:lnTo>
                  <a:pt x="644" y="214"/>
                </a:lnTo>
                <a:lnTo>
                  <a:pt x="0" y="107"/>
                </a:lnTo>
                <a:lnTo>
                  <a:pt x="64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82" name="Freeform 784"/>
          <xdr:cNvSpPr>
            <a:spLocks/>
          </xdr:cNvSpPr>
        </xdr:nvSpPr>
        <xdr:spPr bwMode="auto">
          <a:xfrm>
            <a:off x="210" y="670"/>
            <a:ext cx="4" cy="2"/>
          </a:xfrm>
          <a:custGeom>
            <a:avLst/>
            <a:gdLst>
              <a:gd name="T0" fmla="*/ 0 w 644"/>
              <a:gd name="T1" fmla="*/ 0 h 214"/>
              <a:gd name="T2" fmla="*/ 0 w 644"/>
              <a:gd name="T3" fmla="*/ 0 h 214"/>
              <a:gd name="T4" fmla="*/ 0 w 644"/>
              <a:gd name="T5" fmla="*/ 0 h 214"/>
              <a:gd name="T6" fmla="*/ 0 w 644"/>
              <a:gd name="T7" fmla="*/ 0 h 214"/>
              <a:gd name="T8" fmla="*/ 0 60000 65536"/>
              <a:gd name="T9" fmla="*/ 0 60000 65536"/>
              <a:gd name="T10" fmla="*/ 0 60000 65536"/>
              <a:gd name="T11" fmla="*/ 0 60000 65536"/>
              <a:gd name="T12" fmla="*/ 0 w 644"/>
              <a:gd name="T13" fmla="*/ 0 h 214"/>
              <a:gd name="T14" fmla="*/ 644 w 644"/>
              <a:gd name="T15" fmla="*/ 214 h 2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44" h="214">
                <a:moveTo>
                  <a:pt x="644" y="0"/>
                </a:moveTo>
                <a:lnTo>
                  <a:pt x="644" y="214"/>
                </a:lnTo>
                <a:lnTo>
                  <a:pt x="0" y="107"/>
                </a:lnTo>
                <a:lnTo>
                  <a:pt x="64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3" name="Freeform 785"/>
          <xdr:cNvSpPr>
            <a:spLocks/>
          </xdr:cNvSpPr>
        </xdr:nvSpPr>
        <xdr:spPr bwMode="auto">
          <a:xfrm>
            <a:off x="241" y="670"/>
            <a:ext cx="4" cy="2"/>
          </a:xfrm>
          <a:custGeom>
            <a:avLst/>
            <a:gdLst>
              <a:gd name="T0" fmla="*/ 0 w 644"/>
              <a:gd name="T1" fmla="*/ 0 h 214"/>
              <a:gd name="T2" fmla="*/ 0 w 644"/>
              <a:gd name="T3" fmla="*/ 0 h 214"/>
              <a:gd name="T4" fmla="*/ 0 w 644"/>
              <a:gd name="T5" fmla="*/ 0 h 214"/>
              <a:gd name="T6" fmla="*/ 0 w 644"/>
              <a:gd name="T7" fmla="*/ 0 h 214"/>
              <a:gd name="T8" fmla="*/ 0 60000 65536"/>
              <a:gd name="T9" fmla="*/ 0 60000 65536"/>
              <a:gd name="T10" fmla="*/ 0 60000 65536"/>
              <a:gd name="T11" fmla="*/ 0 60000 65536"/>
              <a:gd name="T12" fmla="*/ 0 w 644"/>
              <a:gd name="T13" fmla="*/ 0 h 214"/>
              <a:gd name="T14" fmla="*/ 644 w 644"/>
              <a:gd name="T15" fmla="*/ 214 h 2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44" h="214">
                <a:moveTo>
                  <a:pt x="0" y="0"/>
                </a:moveTo>
                <a:lnTo>
                  <a:pt x="0" y="214"/>
                </a:lnTo>
                <a:lnTo>
                  <a:pt x="644" y="107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86" name="Rectangle 786"/>
          <xdr:cNvSpPr>
            <a:spLocks noChangeArrowheads="1"/>
          </xdr:cNvSpPr>
        </xdr:nvSpPr>
        <xdr:spPr bwMode="auto">
          <a:xfrm>
            <a:off x="225" y="657"/>
            <a:ext cx="11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1" i="0" strike="noStrike">
                <a:solidFill>
                  <a:srgbClr val="333333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29685" name="Freeform 787"/>
          <xdr:cNvSpPr>
            <a:spLocks/>
          </xdr:cNvSpPr>
        </xdr:nvSpPr>
        <xdr:spPr bwMode="auto">
          <a:xfrm>
            <a:off x="241" y="670"/>
            <a:ext cx="4" cy="2"/>
          </a:xfrm>
          <a:custGeom>
            <a:avLst/>
            <a:gdLst>
              <a:gd name="T0" fmla="*/ 0 w 644"/>
              <a:gd name="T1" fmla="*/ 0 h 214"/>
              <a:gd name="T2" fmla="*/ 0 w 644"/>
              <a:gd name="T3" fmla="*/ 0 h 214"/>
              <a:gd name="T4" fmla="*/ 0 w 644"/>
              <a:gd name="T5" fmla="*/ 0 h 214"/>
              <a:gd name="T6" fmla="*/ 0 w 644"/>
              <a:gd name="T7" fmla="*/ 0 h 214"/>
              <a:gd name="T8" fmla="*/ 0 60000 65536"/>
              <a:gd name="T9" fmla="*/ 0 60000 65536"/>
              <a:gd name="T10" fmla="*/ 0 60000 65536"/>
              <a:gd name="T11" fmla="*/ 0 60000 65536"/>
              <a:gd name="T12" fmla="*/ 0 w 644"/>
              <a:gd name="T13" fmla="*/ 0 h 214"/>
              <a:gd name="T14" fmla="*/ 644 w 644"/>
              <a:gd name="T15" fmla="*/ 214 h 2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44" h="214">
                <a:moveTo>
                  <a:pt x="0" y="0"/>
                </a:moveTo>
                <a:lnTo>
                  <a:pt x="0" y="214"/>
                </a:lnTo>
                <a:lnTo>
                  <a:pt x="644" y="107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6" name="Freeform 788"/>
          <xdr:cNvSpPr>
            <a:spLocks/>
          </xdr:cNvSpPr>
        </xdr:nvSpPr>
        <xdr:spPr bwMode="auto">
          <a:xfrm>
            <a:off x="174" y="630"/>
            <a:ext cx="5" cy="1"/>
          </a:xfrm>
          <a:custGeom>
            <a:avLst/>
            <a:gdLst>
              <a:gd name="T0" fmla="*/ 0 w 776"/>
              <a:gd name="T1" fmla="*/ 0 h 1"/>
              <a:gd name="T2" fmla="*/ 0 w 776"/>
              <a:gd name="T3" fmla="*/ 0 h 1"/>
              <a:gd name="T4" fmla="*/ 0 w 776"/>
              <a:gd name="T5" fmla="*/ 0 h 1"/>
              <a:gd name="T6" fmla="*/ 0 60000 65536"/>
              <a:gd name="T7" fmla="*/ 0 60000 65536"/>
              <a:gd name="T8" fmla="*/ 0 60000 65536"/>
              <a:gd name="T9" fmla="*/ 0 w 776"/>
              <a:gd name="T10" fmla="*/ 0 h 1"/>
              <a:gd name="T11" fmla="*/ 776 w 77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6" h="1">
                <a:moveTo>
                  <a:pt x="0" y="0"/>
                </a:moveTo>
                <a:lnTo>
                  <a:pt x="775" y="0"/>
                </a:lnTo>
                <a:lnTo>
                  <a:pt x="77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7" name="Freeform 789"/>
          <xdr:cNvSpPr>
            <a:spLocks/>
          </xdr:cNvSpPr>
        </xdr:nvSpPr>
        <xdr:spPr bwMode="auto">
          <a:xfrm>
            <a:off x="182" y="630"/>
            <a:ext cx="5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8" name="Freeform 790"/>
          <xdr:cNvSpPr>
            <a:spLocks/>
          </xdr:cNvSpPr>
        </xdr:nvSpPr>
        <xdr:spPr bwMode="auto">
          <a:xfrm>
            <a:off x="190" y="630"/>
            <a:ext cx="6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89" name="Freeform 791"/>
          <xdr:cNvSpPr>
            <a:spLocks/>
          </xdr:cNvSpPr>
        </xdr:nvSpPr>
        <xdr:spPr bwMode="auto">
          <a:xfrm>
            <a:off x="198" y="630"/>
            <a:ext cx="6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0" name="Freeform 792"/>
          <xdr:cNvSpPr>
            <a:spLocks/>
          </xdr:cNvSpPr>
        </xdr:nvSpPr>
        <xdr:spPr bwMode="auto">
          <a:xfrm>
            <a:off x="207" y="630"/>
            <a:ext cx="5" cy="1"/>
          </a:xfrm>
          <a:custGeom>
            <a:avLst/>
            <a:gdLst>
              <a:gd name="T0" fmla="*/ 0 w 808"/>
              <a:gd name="T1" fmla="*/ 0 h 1"/>
              <a:gd name="T2" fmla="*/ 0 w 808"/>
              <a:gd name="T3" fmla="*/ 0 h 1"/>
              <a:gd name="T4" fmla="*/ 0 w 808"/>
              <a:gd name="T5" fmla="*/ 0 h 1"/>
              <a:gd name="T6" fmla="*/ 0 60000 65536"/>
              <a:gd name="T7" fmla="*/ 0 60000 65536"/>
              <a:gd name="T8" fmla="*/ 0 60000 65536"/>
              <a:gd name="T9" fmla="*/ 0 w 808"/>
              <a:gd name="T10" fmla="*/ 0 h 1"/>
              <a:gd name="T11" fmla="*/ 808 w 80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8" h="1">
                <a:moveTo>
                  <a:pt x="0" y="0"/>
                </a:moveTo>
                <a:lnTo>
                  <a:pt x="807" y="0"/>
                </a:lnTo>
                <a:lnTo>
                  <a:pt x="80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1" name="Freeform 793"/>
          <xdr:cNvSpPr>
            <a:spLocks/>
          </xdr:cNvSpPr>
        </xdr:nvSpPr>
        <xdr:spPr bwMode="auto">
          <a:xfrm>
            <a:off x="215" y="630"/>
            <a:ext cx="5" cy="1"/>
          </a:xfrm>
          <a:custGeom>
            <a:avLst/>
            <a:gdLst>
              <a:gd name="T0" fmla="*/ 0 w 806"/>
              <a:gd name="T1" fmla="*/ 0 h 1"/>
              <a:gd name="T2" fmla="*/ 0 w 806"/>
              <a:gd name="T3" fmla="*/ 0 h 1"/>
              <a:gd name="T4" fmla="*/ 0 w 806"/>
              <a:gd name="T5" fmla="*/ 0 h 1"/>
              <a:gd name="T6" fmla="*/ 0 60000 65536"/>
              <a:gd name="T7" fmla="*/ 0 60000 65536"/>
              <a:gd name="T8" fmla="*/ 0 60000 65536"/>
              <a:gd name="T9" fmla="*/ 0 w 806"/>
              <a:gd name="T10" fmla="*/ 0 h 1"/>
              <a:gd name="T11" fmla="*/ 806 w 80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6" h="1">
                <a:moveTo>
                  <a:pt x="0" y="0"/>
                </a:moveTo>
                <a:lnTo>
                  <a:pt x="805" y="0"/>
                </a:lnTo>
                <a:lnTo>
                  <a:pt x="80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2" name="Freeform 794"/>
          <xdr:cNvSpPr>
            <a:spLocks/>
          </xdr:cNvSpPr>
        </xdr:nvSpPr>
        <xdr:spPr bwMode="auto">
          <a:xfrm>
            <a:off x="223" y="630"/>
            <a:ext cx="5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3" name="Freeform 795"/>
          <xdr:cNvSpPr>
            <a:spLocks/>
          </xdr:cNvSpPr>
        </xdr:nvSpPr>
        <xdr:spPr bwMode="auto">
          <a:xfrm>
            <a:off x="231" y="630"/>
            <a:ext cx="6" cy="1"/>
          </a:xfrm>
          <a:custGeom>
            <a:avLst/>
            <a:gdLst>
              <a:gd name="T0" fmla="*/ 0 w 807"/>
              <a:gd name="T1" fmla="*/ 0 h 1"/>
              <a:gd name="T2" fmla="*/ 0 w 807"/>
              <a:gd name="T3" fmla="*/ 0 h 1"/>
              <a:gd name="T4" fmla="*/ 0 w 807"/>
              <a:gd name="T5" fmla="*/ 0 h 1"/>
              <a:gd name="T6" fmla="*/ 0 60000 65536"/>
              <a:gd name="T7" fmla="*/ 0 60000 65536"/>
              <a:gd name="T8" fmla="*/ 0 60000 65536"/>
              <a:gd name="T9" fmla="*/ 0 w 807"/>
              <a:gd name="T10" fmla="*/ 0 h 1"/>
              <a:gd name="T11" fmla="*/ 807 w 8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7" h="1">
                <a:moveTo>
                  <a:pt x="0" y="0"/>
                </a:moveTo>
                <a:lnTo>
                  <a:pt x="806" y="0"/>
                </a:lnTo>
                <a:lnTo>
                  <a:pt x="8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4" name="Freeform 796"/>
          <xdr:cNvSpPr>
            <a:spLocks/>
          </xdr:cNvSpPr>
        </xdr:nvSpPr>
        <xdr:spPr bwMode="auto">
          <a:xfrm>
            <a:off x="239" y="630"/>
            <a:ext cx="6" cy="1"/>
          </a:xfrm>
          <a:custGeom>
            <a:avLst/>
            <a:gdLst>
              <a:gd name="T0" fmla="*/ 0 w 776"/>
              <a:gd name="T1" fmla="*/ 0 h 1"/>
              <a:gd name="T2" fmla="*/ 0 w 776"/>
              <a:gd name="T3" fmla="*/ 0 h 1"/>
              <a:gd name="T4" fmla="*/ 0 w 776"/>
              <a:gd name="T5" fmla="*/ 0 h 1"/>
              <a:gd name="T6" fmla="*/ 0 60000 65536"/>
              <a:gd name="T7" fmla="*/ 0 60000 65536"/>
              <a:gd name="T8" fmla="*/ 0 60000 65536"/>
              <a:gd name="T9" fmla="*/ 0 w 776"/>
              <a:gd name="T10" fmla="*/ 0 h 1"/>
              <a:gd name="T11" fmla="*/ 776 w 77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76" h="1">
                <a:moveTo>
                  <a:pt x="0" y="0"/>
                </a:moveTo>
                <a:lnTo>
                  <a:pt x="775" y="0"/>
                </a:lnTo>
                <a:lnTo>
                  <a:pt x="77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5" name="Freeform 797"/>
          <xdr:cNvSpPr>
            <a:spLocks/>
          </xdr:cNvSpPr>
        </xdr:nvSpPr>
        <xdr:spPr bwMode="auto">
          <a:xfrm>
            <a:off x="196" y="625"/>
            <a:ext cx="1" cy="1"/>
          </a:xfrm>
          <a:custGeom>
            <a:avLst/>
            <a:gdLst>
              <a:gd name="T0" fmla="*/ 0 w 25"/>
              <a:gd name="T1" fmla="*/ 0 h 119"/>
              <a:gd name="T2" fmla="*/ 0 w 25"/>
              <a:gd name="T3" fmla="*/ 0 h 119"/>
              <a:gd name="T4" fmla="*/ 0 w 25"/>
              <a:gd name="T5" fmla="*/ 0 h 119"/>
              <a:gd name="T6" fmla="*/ 0 60000 65536"/>
              <a:gd name="T7" fmla="*/ 0 60000 65536"/>
              <a:gd name="T8" fmla="*/ 0 60000 65536"/>
              <a:gd name="T9" fmla="*/ 0 w 25"/>
              <a:gd name="T10" fmla="*/ 0 h 119"/>
              <a:gd name="T11" fmla="*/ 25 w 25"/>
              <a:gd name="T12" fmla="*/ 119 h 1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119">
                <a:moveTo>
                  <a:pt x="25" y="11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6" name="Freeform 798"/>
          <xdr:cNvSpPr>
            <a:spLocks/>
          </xdr:cNvSpPr>
        </xdr:nvSpPr>
        <xdr:spPr bwMode="auto">
          <a:xfrm>
            <a:off x="196" y="626"/>
            <a:ext cx="1" cy="4"/>
          </a:xfrm>
          <a:custGeom>
            <a:avLst/>
            <a:gdLst>
              <a:gd name="T0" fmla="*/ 0 w 214"/>
              <a:gd name="T1" fmla="*/ 0 h 652"/>
              <a:gd name="T2" fmla="*/ 0 w 214"/>
              <a:gd name="T3" fmla="*/ 0 h 652"/>
              <a:gd name="T4" fmla="*/ 0 w 214"/>
              <a:gd name="T5" fmla="*/ 0 h 652"/>
              <a:gd name="T6" fmla="*/ 0 w 214"/>
              <a:gd name="T7" fmla="*/ 0 h 652"/>
              <a:gd name="T8" fmla="*/ 0 60000 65536"/>
              <a:gd name="T9" fmla="*/ 0 60000 65536"/>
              <a:gd name="T10" fmla="*/ 0 60000 65536"/>
              <a:gd name="T11" fmla="*/ 0 60000 65536"/>
              <a:gd name="T12" fmla="*/ 0 w 214"/>
              <a:gd name="T13" fmla="*/ 0 h 652"/>
              <a:gd name="T14" fmla="*/ 214 w 214"/>
              <a:gd name="T15" fmla="*/ 652 h 6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4" h="652">
                <a:moveTo>
                  <a:pt x="214" y="0"/>
                </a:moveTo>
                <a:lnTo>
                  <a:pt x="0" y="20"/>
                </a:lnTo>
                <a:lnTo>
                  <a:pt x="168" y="652"/>
                </a:lnTo>
                <a:lnTo>
                  <a:pt x="21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97" name="Freeform 799"/>
          <xdr:cNvSpPr>
            <a:spLocks/>
          </xdr:cNvSpPr>
        </xdr:nvSpPr>
        <xdr:spPr bwMode="auto">
          <a:xfrm>
            <a:off x="196" y="626"/>
            <a:ext cx="1" cy="4"/>
          </a:xfrm>
          <a:custGeom>
            <a:avLst/>
            <a:gdLst>
              <a:gd name="T0" fmla="*/ 0 w 214"/>
              <a:gd name="T1" fmla="*/ 0 h 652"/>
              <a:gd name="T2" fmla="*/ 0 w 214"/>
              <a:gd name="T3" fmla="*/ 0 h 652"/>
              <a:gd name="T4" fmla="*/ 0 w 214"/>
              <a:gd name="T5" fmla="*/ 0 h 652"/>
              <a:gd name="T6" fmla="*/ 0 w 214"/>
              <a:gd name="T7" fmla="*/ 0 h 652"/>
              <a:gd name="T8" fmla="*/ 0 60000 65536"/>
              <a:gd name="T9" fmla="*/ 0 60000 65536"/>
              <a:gd name="T10" fmla="*/ 0 60000 65536"/>
              <a:gd name="T11" fmla="*/ 0 60000 65536"/>
              <a:gd name="T12" fmla="*/ 0 w 214"/>
              <a:gd name="T13" fmla="*/ 0 h 652"/>
              <a:gd name="T14" fmla="*/ 214 w 214"/>
              <a:gd name="T15" fmla="*/ 652 h 65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4" h="652">
                <a:moveTo>
                  <a:pt x="214" y="0"/>
                </a:moveTo>
                <a:lnTo>
                  <a:pt x="0" y="20"/>
                </a:lnTo>
                <a:lnTo>
                  <a:pt x="168" y="652"/>
                </a:lnTo>
                <a:lnTo>
                  <a:pt x="21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98" name="Freeform 800"/>
          <xdr:cNvSpPr>
            <a:spLocks/>
          </xdr:cNvSpPr>
        </xdr:nvSpPr>
        <xdr:spPr bwMode="auto">
          <a:xfrm>
            <a:off x="195" y="621"/>
            <a:ext cx="2" cy="4"/>
          </a:xfrm>
          <a:custGeom>
            <a:avLst/>
            <a:gdLst>
              <a:gd name="T0" fmla="*/ 0 w 306"/>
              <a:gd name="T1" fmla="*/ 0 h 647"/>
              <a:gd name="T2" fmla="*/ 0 w 306"/>
              <a:gd name="T3" fmla="*/ 0 h 647"/>
              <a:gd name="T4" fmla="*/ 0 w 306"/>
              <a:gd name="T5" fmla="*/ 0 h 647"/>
              <a:gd name="T6" fmla="*/ 0 w 306"/>
              <a:gd name="T7" fmla="*/ 0 h 647"/>
              <a:gd name="T8" fmla="*/ 0 60000 65536"/>
              <a:gd name="T9" fmla="*/ 0 60000 65536"/>
              <a:gd name="T10" fmla="*/ 0 60000 65536"/>
              <a:gd name="T11" fmla="*/ 0 60000 65536"/>
              <a:gd name="T12" fmla="*/ 0 w 306"/>
              <a:gd name="T13" fmla="*/ 0 h 647"/>
              <a:gd name="T14" fmla="*/ 306 w 306"/>
              <a:gd name="T15" fmla="*/ 647 h 64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6" h="647">
                <a:moveTo>
                  <a:pt x="103" y="647"/>
                </a:moveTo>
                <a:lnTo>
                  <a:pt x="306" y="578"/>
                </a:lnTo>
                <a:lnTo>
                  <a:pt x="0" y="0"/>
                </a:lnTo>
                <a:lnTo>
                  <a:pt x="103" y="647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1" name="Rectangle 801"/>
          <xdr:cNvSpPr>
            <a:spLocks noChangeArrowheads="1"/>
          </xdr:cNvSpPr>
        </xdr:nvSpPr>
        <xdr:spPr bwMode="auto">
          <a:xfrm>
            <a:off x="202" y="616"/>
            <a:ext cx="1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l-GR" altLang="zh-CN" sz="800" b="1" i="0" strike="noStrike">
                <a:solidFill>
                  <a:srgbClr val="333333"/>
                </a:solidFill>
                <a:ea typeface="宋体"/>
              </a:rPr>
              <a:t>α</a:t>
            </a:r>
          </a:p>
        </xdr:txBody>
      </xdr:sp>
      <xdr:sp macro="" textlink="">
        <xdr:nvSpPr>
          <xdr:cNvPr id="29700" name="Freeform 802"/>
          <xdr:cNvSpPr>
            <a:spLocks/>
          </xdr:cNvSpPr>
        </xdr:nvSpPr>
        <xdr:spPr bwMode="auto">
          <a:xfrm>
            <a:off x="195" y="621"/>
            <a:ext cx="2" cy="4"/>
          </a:xfrm>
          <a:custGeom>
            <a:avLst/>
            <a:gdLst>
              <a:gd name="T0" fmla="*/ 0 w 306"/>
              <a:gd name="T1" fmla="*/ 0 h 647"/>
              <a:gd name="T2" fmla="*/ 0 w 306"/>
              <a:gd name="T3" fmla="*/ 0 h 647"/>
              <a:gd name="T4" fmla="*/ 0 w 306"/>
              <a:gd name="T5" fmla="*/ 0 h 647"/>
              <a:gd name="T6" fmla="*/ 0 w 306"/>
              <a:gd name="T7" fmla="*/ 0 h 647"/>
              <a:gd name="T8" fmla="*/ 0 60000 65536"/>
              <a:gd name="T9" fmla="*/ 0 60000 65536"/>
              <a:gd name="T10" fmla="*/ 0 60000 65536"/>
              <a:gd name="T11" fmla="*/ 0 60000 65536"/>
              <a:gd name="T12" fmla="*/ 0 w 306"/>
              <a:gd name="T13" fmla="*/ 0 h 647"/>
              <a:gd name="T14" fmla="*/ 306 w 306"/>
              <a:gd name="T15" fmla="*/ 647 h 64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06" h="647">
                <a:moveTo>
                  <a:pt x="103" y="647"/>
                </a:moveTo>
                <a:lnTo>
                  <a:pt x="306" y="578"/>
                </a:lnTo>
                <a:lnTo>
                  <a:pt x="0" y="0"/>
                </a:lnTo>
                <a:lnTo>
                  <a:pt x="103" y="64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701" name="Line 803"/>
          <xdr:cNvSpPr>
            <a:spLocks noChangeShapeType="1"/>
          </xdr:cNvSpPr>
        </xdr:nvSpPr>
        <xdr:spPr bwMode="auto">
          <a:xfrm>
            <a:off x="209" y="671"/>
            <a:ext cx="35" cy="0"/>
          </a:xfrm>
          <a:prstGeom prst="line">
            <a:avLst/>
          </a:prstGeom>
          <a:noFill/>
          <a:ln w="3175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323850</xdr:colOff>
      <xdr:row>48</xdr:row>
      <xdr:rowOff>142875</xdr:rowOff>
    </xdr:from>
    <xdr:to>
      <xdr:col>2</xdr:col>
      <xdr:colOff>1638300</xdr:colOff>
      <xdr:row>52</xdr:row>
      <xdr:rowOff>161925</xdr:rowOff>
    </xdr:to>
    <xdr:grpSp>
      <xdr:nvGrpSpPr>
        <xdr:cNvPr id="29161" name="Group 804"/>
        <xdr:cNvGrpSpPr>
          <a:grpSpLocks/>
        </xdr:cNvGrpSpPr>
      </xdr:nvGrpSpPr>
      <xdr:grpSpPr bwMode="auto">
        <a:xfrm>
          <a:off x="1571625" y="16706850"/>
          <a:ext cx="1314450" cy="1276350"/>
          <a:chOff x="164" y="700"/>
          <a:chExt cx="121" cy="103"/>
        </a:xfrm>
      </xdr:grpSpPr>
      <xdr:sp macro="" textlink="">
        <xdr:nvSpPr>
          <xdr:cNvPr id="29589" name="Freeform 805"/>
          <xdr:cNvSpPr>
            <a:spLocks/>
          </xdr:cNvSpPr>
        </xdr:nvSpPr>
        <xdr:spPr bwMode="auto">
          <a:xfrm>
            <a:off x="190" y="732"/>
            <a:ext cx="38" cy="38"/>
          </a:xfrm>
          <a:custGeom>
            <a:avLst/>
            <a:gdLst>
              <a:gd name="T0" fmla="*/ 0 w 5972"/>
              <a:gd name="T1" fmla="*/ 0 h 5979"/>
              <a:gd name="T2" fmla="*/ 0 w 5972"/>
              <a:gd name="T3" fmla="*/ 0 h 5979"/>
              <a:gd name="T4" fmla="*/ 0 w 5972"/>
              <a:gd name="T5" fmla="*/ 0 h 5979"/>
              <a:gd name="T6" fmla="*/ 0 w 5972"/>
              <a:gd name="T7" fmla="*/ 0 h 5979"/>
              <a:gd name="T8" fmla="*/ 0 w 5972"/>
              <a:gd name="T9" fmla="*/ 0 h 5979"/>
              <a:gd name="T10" fmla="*/ 0 w 5972"/>
              <a:gd name="T11" fmla="*/ 0 h 5979"/>
              <a:gd name="T12" fmla="*/ 0 w 5972"/>
              <a:gd name="T13" fmla="*/ 0 h 5979"/>
              <a:gd name="T14" fmla="*/ 0 w 5972"/>
              <a:gd name="T15" fmla="*/ 0 h 5979"/>
              <a:gd name="T16" fmla="*/ 0 w 5972"/>
              <a:gd name="T17" fmla="*/ 0 h 5979"/>
              <a:gd name="T18" fmla="*/ 0 w 5972"/>
              <a:gd name="T19" fmla="*/ 0 h 5979"/>
              <a:gd name="T20" fmla="*/ 0 w 5972"/>
              <a:gd name="T21" fmla="*/ 0 h 5979"/>
              <a:gd name="T22" fmla="*/ 0 w 5972"/>
              <a:gd name="T23" fmla="*/ 0 h 5979"/>
              <a:gd name="T24" fmla="*/ 0 w 5972"/>
              <a:gd name="T25" fmla="*/ 0 h 5979"/>
              <a:gd name="T26" fmla="*/ 0 w 5972"/>
              <a:gd name="T27" fmla="*/ 0 h 5979"/>
              <a:gd name="T28" fmla="*/ 0 w 5972"/>
              <a:gd name="T29" fmla="*/ 0 h 5979"/>
              <a:gd name="T30" fmla="*/ 0 w 5972"/>
              <a:gd name="T31" fmla="*/ 0 h 5979"/>
              <a:gd name="T32" fmla="*/ 0 w 5972"/>
              <a:gd name="T33" fmla="*/ 0 h 5979"/>
              <a:gd name="T34" fmla="*/ 0 w 5972"/>
              <a:gd name="T35" fmla="*/ 0 h 5979"/>
              <a:gd name="T36" fmla="*/ 0 w 5972"/>
              <a:gd name="T37" fmla="*/ 0 h 5979"/>
              <a:gd name="T38" fmla="*/ 0 w 5972"/>
              <a:gd name="T39" fmla="*/ 0 h 5979"/>
              <a:gd name="T40" fmla="*/ 0 w 5972"/>
              <a:gd name="T41" fmla="*/ 0 h 5979"/>
              <a:gd name="T42" fmla="*/ 0 w 5972"/>
              <a:gd name="T43" fmla="*/ 0 h 5979"/>
              <a:gd name="T44" fmla="*/ 0 w 5972"/>
              <a:gd name="T45" fmla="*/ 0 h 5979"/>
              <a:gd name="T46" fmla="*/ 0 w 5972"/>
              <a:gd name="T47" fmla="*/ 0 h 5979"/>
              <a:gd name="T48" fmla="*/ 0 w 5972"/>
              <a:gd name="T49" fmla="*/ 0 h 5979"/>
              <a:gd name="T50" fmla="*/ 0 w 5972"/>
              <a:gd name="T51" fmla="*/ 0 h 5979"/>
              <a:gd name="T52" fmla="*/ 0 w 5972"/>
              <a:gd name="T53" fmla="*/ 0 h 5979"/>
              <a:gd name="T54" fmla="*/ 0 w 5972"/>
              <a:gd name="T55" fmla="*/ 0 h 5979"/>
              <a:gd name="T56" fmla="*/ 0 w 5972"/>
              <a:gd name="T57" fmla="*/ 0 h 5979"/>
              <a:gd name="T58" fmla="*/ 0 w 5972"/>
              <a:gd name="T59" fmla="*/ 0 h 5979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972"/>
              <a:gd name="T91" fmla="*/ 0 h 5979"/>
              <a:gd name="T92" fmla="*/ 5972 w 5972"/>
              <a:gd name="T93" fmla="*/ 5979 h 5979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972" h="5979">
                <a:moveTo>
                  <a:pt x="5971" y="2989"/>
                </a:moveTo>
                <a:lnTo>
                  <a:pt x="5896" y="2325"/>
                </a:lnTo>
                <a:lnTo>
                  <a:pt x="5675" y="1692"/>
                </a:lnTo>
                <a:lnTo>
                  <a:pt x="5320" y="1126"/>
                </a:lnTo>
                <a:lnTo>
                  <a:pt x="4847" y="653"/>
                </a:lnTo>
                <a:lnTo>
                  <a:pt x="4281" y="296"/>
                </a:lnTo>
                <a:lnTo>
                  <a:pt x="3649" y="75"/>
                </a:lnTo>
                <a:lnTo>
                  <a:pt x="2985" y="0"/>
                </a:lnTo>
                <a:lnTo>
                  <a:pt x="2320" y="75"/>
                </a:lnTo>
                <a:lnTo>
                  <a:pt x="1689" y="296"/>
                </a:lnTo>
                <a:lnTo>
                  <a:pt x="1123" y="653"/>
                </a:lnTo>
                <a:lnTo>
                  <a:pt x="650" y="1126"/>
                </a:lnTo>
                <a:lnTo>
                  <a:pt x="295" y="1692"/>
                </a:lnTo>
                <a:lnTo>
                  <a:pt x="74" y="2325"/>
                </a:lnTo>
                <a:lnTo>
                  <a:pt x="0" y="2989"/>
                </a:lnTo>
                <a:lnTo>
                  <a:pt x="74" y="3654"/>
                </a:lnTo>
                <a:lnTo>
                  <a:pt x="295" y="4287"/>
                </a:lnTo>
                <a:lnTo>
                  <a:pt x="650" y="4853"/>
                </a:lnTo>
                <a:lnTo>
                  <a:pt x="1123" y="5326"/>
                </a:lnTo>
                <a:lnTo>
                  <a:pt x="1689" y="5683"/>
                </a:lnTo>
                <a:lnTo>
                  <a:pt x="2320" y="5904"/>
                </a:lnTo>
                <a:lnTo>
                  <a:pt x="2985" y="5979"/>
                </a:lnTo>
                <a:lnTo>
                  <a:pt x="3649" y="5904"/>
                </a:lnTo>
                <a:lnTo>
                  <a:pt x="4281" y="5683"/>
                </a:lnTo>
                <a:lnTo>
                  <a:pt x="4847" y="5326"/>
                </a:lnTo>
                <a:lnTo>
                  <a:pt x="5320" y="4853"/>
                </a:lnTo>
                <a:lnTo>
                  <a:pt x="5675" y="4287"/>
                </a:lnTo>
                <a:lnTo>
                  <a:pt x="5896" y="3654"/>
                </a:lnTo>
                <a:lnTo>
                  <a:pt x="5971" y="2989"/>
                </a:lnTo>
                <a:lnTo>
                  <a:pt x="5972" y="298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0" name="Freeform 806"/>
          <xdr:cNvSpPr>
            <a:spLocks/>
          </xdr:cNvSpPr>
        </xdr:nvSpPr>
        <xdr:spPr bwMode="auto">
          <a:xfrm>
            <a:off x="164" y="706"/>
            <a:ext cx="90" cy="91"/>
          </a:xfrm>
          <a:custGeom>
            <a:avLst/>
            <a:gdLst>
              <a:gd name="T0" fmla="*/ 0 w 14202"/>
              <a:gd name="T1" fmla="*/ 0 h 14219"/>
              <a:gd name="T2" fmla="*/ 0 w 14202"/>
              <a:gd name="T3" fmla="*/ 0 h 14219"/>
              <a:gd name="T4" fmla="*/ 0 w 14202"/>
              <a:gd name="T5" fmla="*/ 0 h 14219"/>
              <a:gd name="T6" fmla="*/ 0 w 14202"/>
              <a:gd name="T7" fmla="*/ 0 h 14219"/>
              <a:gd name="T8" fmla="*/ 0 w 14202"/>
              <a:gd name="T9" fmla="*/ 0 h 14219"/>
              <a:gd name="T10" fmla="*/ 0 w 14202"/>
              <a:gd name="T11" fmla="*/ 0 h 14219"/>
              <a:gd name="T12" fmla="*/ 0 w 14202"/>
              <a:gd name="T13" fmla="*/ 0 h 14219"/>
              <a:gd name="T14" fmla="*/ 0 w 14202"/>
              <a:gd name="T15" fmla="*/ 0 h 14219"/>
              <a:gd name="T16" fmla="*/ 0 w 14202"/>
              <a:gd name="T17" fmla="*/ 0 h 14219"/>
              <a:gd name="T18" fmla="*/ 0 w 14202"/>
              <a:gd name="T19" fmla="*/ 0 h 14219"/>
              <a:gd name="T20" fmla="*/ 0 w 14202"/>
              <a:gd name="T21" fmla="*/ 0 h 14219"/>
              <a:gd name="T22" fmla="*/ 0 w 14202"/>
              <a:gd name="T23" fmla="*/ 0 h 14219"/>
              <a:gd name="T24" fmla="*/ 0 w 14202"/>
              <a:gd name="T25" fmla="*/ 0 h 14219"/>
              <a:gd name="T26" fmla="*/ 0 w 14202"/>
              <a:gd name="T27" fmla="*/ 0 h 14219"/>
              <a:gd name="T28" fmla="*/ 0 w 14202"/>
              <a:gd name="T29" fmla="*/ 0 h 14219"/>
              <a:gd name="T30" fmla="*/ 0 w 14202"/>
              <a:gd name="T31" fmla="*/ 0 h 14219"/>
              <a:gd name="T32" fmla="*/ 0 w 14202"/>
              <a:gd name="T33" fmla="*/ 0 h 14219"/>
              <a:gd name="T34" fmla="*/ 0 w 14202"/>
              <a:gd name="T35" fmla="*/ 0 h 14219"/>
              <a:gd name="T36" fmla="*/ 0 w 14202"/>
              <a:gd name="T37" fmla="*/ 0 h 14219"/>
              <a:gd name="T38" fmla="*/ 0 w 14202"/>
              <a:gd name="T39" fmla="*/ 0 h 14219"/>
              <a:gd name="T40" fmla="*/ 0 w 14202"/>
              <a:gd name="T41" fmla="*/ 0 h 14219"/>
              <a:gd name="T42" fmla="*/ 0 w 14202"/>
              <a:gd name="T43" fmla="*/ 0 h 14219"/>
              <a:gd name="T44" fmla="*/ 0 w 14202"/>
              <a:gd name="T45" fmla="*/ 0 h 14219"/>
              <a:gd name="T46" fmla="*/ 0 w 14202"/>
              <a:gd name="T47" fmla="*/ 0 h 14219"/>
              <a:gd name="T48" fmla="*/ 0 w 14202"/>
              <a:gd name="T49" fmla="*/ 0 h 14219"/>
              <a:gd name="T50" fmla="*/ 0 w 14202"/>
              <a:gd name="T51" fmla="*/ 0 h 14219"/>
              <a:gd name="T52" fmla="*/ 0 w 14202"/>
              <a:gd name="T53" fmla="*/ 0 h 14219"/>
              <a:gd name="T54" fmla="*/ 0 w 14202"/>
              <a:gd name="T55" fmla="*/ 0 h 14219"/>
              <a:gd name="T56" fmla="*/ 0 w 14202"/>
              <a:gd name="T57" fmla="*/ 0 h 14219"/>
              <a:gd name="T58" fmla="*/ 0 w 14202"/>
              <a:gd name="T59" fmla="*/ 0 h 14219"/>
              <a:gd name="T60" fmla="*/ 0 w 14202"/>
              <a:gd name="T61" fmla="*/ 0 h 14219"/>
              <a:gd name="T62" fmla="*/ 0 w 14202"/>
              <a:gd name="T63" fmla="*/ 0 h 14219"/>
              <a:gd name="T64" fmla="*/ 0 w 14202"/>
              <a:gd name="T65" fmla="*/ 0 h 14219"/>
              <a:gd name="T66" fmla="*/ 0 w 14202"/>
              <a:gd name="T67" fmla="*/ 0 h 14219"/>
              <a:gd name="T68" fmla="*/ 0 w 14202"/>
              <a:gd name="T69" fmla="*/ 0 h 14219"/>
              <a:gd name="T70" fmla="*/ 0 w 14202"/>
              <a:gd name="T71" fmla="*/ 0 h 14219"/>
              <a:gd name="T72" fmla="*/ 0 w 14202"/>
              <a:gd name="T73" fmla="*/ 0 h 14219"/>
              <a:gd name="T74" fmla="*/ 0 w 14202"/>
              <a:gd name="T75" fmla="*/ 0 h 14219"/>
              <a:gd name="T76" fmla="*/ 0 w 14202"/>
              <a:gd name="T77" fmla="*/ 0 h 14219"/>
              <a:gd name="T78" fmla="*/ 0 w 14202"/>
              <a:gd name="T79" fmla="*/ 0 h 14219"/>
              <a:gd name="T80" fmla="*/ 0 w 14202"/>
              <a:gd name="T81" fmla="*/ 0 h 14219"/>
              <a:gd name="T82" fmla="*/ 0 w 14202"/>
              <a:gd name="T83" fmla="*/ 0 h 14219"/>
              <a:gd name="T84" fmla="*/ 0 w 14202"/>
              <a:gd name="T85" fmla="*/ 0 h 14219"/>
              <a:gd name="T86" fmla="*/ 0 w 14202"/>
              <a:gd name="T87" fmla="*/ 0 h 14219"/>
              <a:gd name="T88" fmla="*/ 0 w 14202"/>
              <a:gd name="T89" fmla="*/ 0 h 14219"/>
              <a:gd name="T90" fmla="*/ 0 w 14202"/>
              <a:gd name="T91" fmla="*/ 0 h 1421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4202"/>
              <a:gd name="T139" fmla="*/ 0 h 14219"/>
              <a:gd name="T140" fmla="*/ 14202 w 14202"/>
              <a:gd name="T141" fmla="*/ 14219 h 14219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4202" h="14219">
                <a:moveTo>
                  <a:pt x="14201" y="7109"/>
                </a:moveTo>
                <a:lnTo>
                  <a:pt x="14129" y="6097"/>
                </a:lnTo>
                <a:lnTo>
                  <a:pt x="13913" y="5106"/>
                </a:lnTo>
                <a:lnTo>
                  <a:pt x="13559" y="4156"/>
                </a:lnTo>
                <a:lnTo>
                  <a:pt x="13073" y="3266"/>
                </a:lnTo>
                <a:lnTo>
                  <a:pt x="12467" y="2454"/>
                </a:lnTo>
                <a:lnTo>
                  <a:pt x="11750" y="1737"/>
                </a:lnTo>
                <a:lnTo>
                  <a:pt x="10939" y="1129"/>
                </a:lnTo>
                <a:lnTo>
                  <a:pt x="10050" y="643"/>
                </a:lnTo>
                <a:lnTo>
                  <a:pt x="9100" y="288"/>
                </a:lnTo>
                <a:lnTo>
                  <a:pt x="8111" y="72"/>
                </a:lnTo>
                <a:lnTo>
                  <a:pt x="7100" y="0"/>
                </a:lnTo>
                <a:lnTo>
                  <a:pt x="6089" y="72"/>
                </a:lnTo>
                <a:lnTo>
                  <a:pt x="5099" y="288"/>
                </a:lnTo>
                <a:lnTo>
                  <a:pt x="4150" y="643"/>
                </a:lnTo>
                <a:lnTo>
                  <a:pt x="3261" y="1129"/>
                </a:lnTo>
                <a:lnTo>
                  <a:pt x="2450" y="1737"/>
                </a:lnTo>
                <a:lnTo>
                  <a:pt x="1734" y="2454"/>
                </a:lnTo>
                <a:lnTo>
                  <a:pt x="1127" y="3266"/>
                </a:lnTo>
                <a:lnTo>
                  <a:pt x="641" y="4156"/>
                </a:lnTo>
                <a:lnTo>
                  <a:pt x="287" y="5106"/>
                </a:lnTo>
                <a:lnTo>
                  <a:pt x="72" y="6097"/>
                </a:lnTo>
                <a:lnTo>
                  <a:pt x="0" y="7109"/>
                </a:lnTo>
                <a:lnTo>
                  <a:pt x="72" y="8122"/>
                </a:lnTo>
                <a:lnTo>
                  <a:pt x="287" y="9113"/>
                </a:lnTo>
                <a:lnTo>
                  <a:pt x="641" y="10063"/>
                </a:lnTo>
                <a:lnTo>
                  <a:pt x="1127" y="10953"/>
                </a:lnTo>
                <a:lnTo>
                  <a:pt x="1734" y="11765"/>
                </a:lnTo>
                <a:lnTo>
                  <a:pt x="2450" y="12482"/>
                </a:lnTo>
                <a:lnTo>
                  <a:pt x="3261" y="13090"/>
                </a:lnTo>
                <a:lnTo>
                  <a:pt x="4150" y="13576"/>
                </a:lnTo>
                <a:lnTo>
                  <a:pt x="5099" y="13931"/>
                </a:lnTo>
                <a:lnTo>
                  <a:pt x="6089" y="14147"/>
                </a:lnTo>
                <a:lnTo>
                  <a:pt x="7100" y="14219"/>
                </a:lnTo>
                <a:lnTo>
                  <a:pt x="8111" y="14147"/>
                </a:lnTo>
                <a:lnTo>
                  <a:pt x="9100" y="13931"/>
                </a:lnTo>
                <a:lnTo>
                  <a:pt x="10050" y="13576"/>
                </a:lnTo>
                <a:lnTo>
                  <a:pt x="10939" y="13090"/>
                </a:lnTo>
                <a:lnTo>
                  <a:pt x="11750" y="12482"/>
                </a:lnTo>
                <a:lnTo>
                  <a:pt x="12467" y="11765"/>
                </a:lnTo>
                <a:lnTo>
                  <a:pt x="13073" y="10953"/>
                </a:lnTo>
                <a:lnTo>
                  <a:pt x="13559" y="10063"/>
                </a:lnTo>
                <a:lnTo>
                  <a:pt x="13913" y="9113"/>
                </a:lnTo>
                <a:lnTo>
                  <a:pt x="14129" y="8122"/>
                </a:lnTo>
                <a:lnTo>
                  <a:pt x="14201" y="7109"/>
                </a:lnTo>
                <a:lnTo>
                  <a:pt x="14202" y="71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1" name="Freeform 807"/>
          <xdr:cNvSpPr>
            <a:spLocks/>
          </xdr:cNvSpPr>
        </xdr:nvSpPr>
        <xdr:spPr bwMode="auto">
          <a:xfrm>
            <a:off x="164" y="706"/>
            <a:ext cx="90" cy="91"/>
          </a:xfrm>
          <a:custGeom>
            <a:avLst/>
            <a:gdLst>
              <a:gd name="T0" fmla="*/ 0 w 14202"/>
              <a:gd name="T1" fmla="*/ 0 h 14219"/>
              <a:gd name="T2" fmla="*/ 0 w 14202"/>
              <a:gd name="T3" fmla="*/ 0 h 14219"/>
              <a:gd name="T4" fmla="*/ 0 w 14202"/>
              <a:gd name="T5" fmla="*/ 0 h 14219"/>
              <a:gd name="T6" fmla="*/ 0 w 14202"/>
              <a:gd name="T7" fmla="*/ 0 h 14219"/>
              <a:gd name="T8" fmla="*/ 0 w 14202"/>
              <a:gd name="T9" fmla="*/ 0 h 14219"/>
              <a:gd name="T10" fmla="*/ 0 w 14202"/>
              <a:gd name="T11" fmla="*/ 0 h 14219"/>
              <a:gd name="T12" fmla="*/ 0 w 14202"/>
              <a:gd name="T13" fmla="*/ 0 h 14219"/>
              <a:gd name="T14" fmla="*/ 0 w 14202"/>
              <a:gd name="T15" fmla="*/ 0 h 14219"/>
              <a:gd name="T16" fmla="*/ 0 w 14202"/>
              <a:gd name="T17" fmla="*/ 0 h 14219"/>
              <a:gd name="T18" fmla="*/ 0 w 14202"/>
              <a:gd name="T19" fmla="*/ 0 h 14219"/>
              <a:gd name="T20" fmla="*/ 0 w 14202"/>
              <a:gd name="T21" fmla="*/ 0 h 14219"/>
              <a:gd name="T22" fmla="*/ 0 w 14202"/>
              <a:gd name="T23" fmla="*/ 0 h 14219"/>
              <a:gd name="T24" fmla="*/ 0 w 14202"/>
              <a:gd name="T25" fmla="*/ 0 h 14219"/>
              <a:gd name="T26" fmla="*/ 0 w 14202"/>
              <a:gd name="T27" fmla="*/ 0 h 14219"/>
              <a:gd name="T28" fmla="*/ 0 w 14202"/>
              <a:gd name="T29" fmla="*/ 0 h 14219"/>
              <a:gd name="T30" fmla="*/ 0 w 14202"/>
              <a:gd name="T31" fmla="*/ 0 h 14219"/>
              <a:gd name="T32" fmla="*/ 0 w 14202"/>
              <a:gd name="T33" fmla="*/ 0 h 14219"/>
              <a:gd name="T34" fmla="*/ 0 w 14202"/>
              <a:gd name="T35" fmla="*/ 0 h 14219"/>
              <a:gd name="T36" fmla="*/ 0 w 14202"/>
              <a:gd name="T37" fmla="*/ 0 h 14219"/>
              <a:gd name="T38" fmla="*/ 0 w 14202"/>
              <a:gd name="T39" fmla="*/ 0 h 14219"/>
              <a:gd name="T40" fmla="*/ 0 w 14202"/>
              <a:gd name="T41" fmla="*/ 0 h 14219"/>
              <a:gd name="T42" fmla="*/ 0 w 14202"/>
              <a:gd name="T43" fmla="*/ 0 h 14219"/>
              <a:gd name="T44" fmla="*/ 0 w 14202"/>
              <a:gd name="T45" fmla="*/ 0 h 14219"/>
              <a:gd name="T46" fmla="*/ 0 w 14202"/>
              <a:gd name="T47" fmla="*/ 0 h 14219"/>
              <a:gd name="T48" fmla="*/ 0 w 14202"/>
              <a:gd name="T49" fmla="*/ 0 h 14219"/>
              <a:gd name="T50" fmla="*/ 0 w 14202"/>
              <a:gd name="T51" fmla="*/ 0 h 14219"/>
              <a:gd name="T52" fmla="*/ 0 w 14202"/>
              <a:gd name="T53" fmla="*/ 0 h 14219"/>
              <a:gd name="T54" fmla="*/ 0 w 14202"/>
              <a:gd name="T55" fmla="*/ 0 h 14219"/>
              <a:gd name="T56" fmla="*/ 0 w 14202"/>
              <a:gd name="T57" fmla="*/ 0 h 14219"/>
              <a:gd name="T58" fmla="*/ 0 w 14202"/>
              <a:gd name="T59" fmla="*/ 0 h 14219"/>
              <a:gd name="T60" fmla="*/ 0 w 14202"/>
              <a:gd name="T61" fmla="*/ 0 h 14219"/>
              <a:gd name="T62" fmla="*/ 0 w 14202"/>
              <a:gd name="T63" fmla="*/ 0 h 14219"/>
              <a:gd name="T64" fmla="*/ 0 w 14202"/>
              <a:gd name="T65" fmla="*/ 0 h 14219"/>
              <a:gd name="T66" fmla="*/ 0 w 14202"/>
              <a:gd name="T67" fmla="*/ 0 h 14219"/>
              <a:gd name="T68" fmla="*/ 0 w 14202"/>
              <a:gd name="T69" fmla="*/ 0 h 14219"/>
              <a:gd name="T70" fmla="*/ 0 w 14202"/>
              <a:gd name="T71" fmla="*/ 0 h 14219"/>
              <a:gd name="T72" fmla="*/ 0 w 14202"/>
              <a:gd name="T73" fmla="*/ 0 h 14219"/>
              <a:gd name="T74" fmla="*/ 0 w 14202"/>
              <a:gd name="T75" fmla="*/ 0 h 14219"/>
              <a:gd name="T76" fmla="*/ 0 w 14202"/>
              <a:gd name="T77" fmla="*/ 0 h 14219"/>
              <a:gd name="T78" fmla="*/ 0 w 14202"/>
              <a:gd name="T79" fmla="*/ 0 h 14219"/>
              <a:gd name="T80" fmla="*/ 0 w 14202"/>
              <a:gd name="T81" fmla="*/ 0 h 14219"/>
              <a:gd name="T82" fmla="*/ 0 w 14202"/>
              <a:gd name="T83" fmla="*/ 0 h 14219"/>
              <a:gd name="T84" fmla="*/ 0 w 14202"/>
              <a:gd name="T85" fmla="*/ 0 h 14219"/>
              <a:gd name="T86" fmla="*/ 0 w 14202"/>
              <a:gd name="T87" fmla="*/ 0 h 14219"/>
              <a:gd name="T88" fmla="*/ 0 w 14202"/>
              <a:gd name="T89" fmla="*/ 0 h 14219"/>
              <a:gd name="T90" fmla="*/ 0 w 14202"/>
              <a:gd name="T91" fmla="*/ 0 h 1421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4202"/>
              <a:gd name="T139" fmla="*/ 0 h 14219"/>
              <a:gd name="T140" fmla="*/ 14202 w 14202"/>
              <a:gd name="T141" fmla="*/ 14219 h 14219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4202" h="14219">
                <a:moveTo>
                  <a:pt x="14201" y="7109"/>
                </a:moveTo>
                <a:lnTo>
                  <a:pt x="14129" y="6097"/>
                </a:lnTo>
                <a:lnTo>
                  <a:pt x="13913" y="5106"/>
                </a:lnTo>
                <a:lnTo>
                  <a:pt x="13559" y="4156"/>
                </a:lnTo>
                <a:lnTo>
                  <a:pt x="13073" y="3266"/>
                </a:lnTo>
                <a:lnTo>
                  <a:pt x="12467" y="2454"/>
                </a:lnTo>
                <a:lnTo>
                  <a:pt x="11750" y="1737"/>
                </a:lnTo>
                <a:lnTo>
                  <a:pt x="10939" y="1129"/>
                </a:lnTo>
                <a:lnTo>
                  <a:pt x="10050" y="643"/>
                </a:lnTo>
                <a:lnTo>
                  <a:pt x="9100" y="288"/>
                </a:lnTo>
                <a:lnTo>
                  <a:pt x="8111" y="72"/>
                </a:lnTo>
                <a:lnTo>
                  <a:pt x="7100" y="0"/>
                </a:lnTo>
                <a:lnTo>
                  <a:pt x="6089" y="72"/>
                </a:lnTo>
                <a:lnTo>
                  <a:pt x="5099" y="288"/>
                </a:lnTo>
                <a:lnTo>
                  <a:pt x="4150" y="643"/>
                </a:lnTo>
                <a:lnTo>
                  <a:pt x="3261" y="1129"/>
                </a:lnTo>
                <a:lnTo>
                  <a:pt x="2450" y="1737"/>
                </a:lnTo>
                <a:lnTo>
                  <a:pt x="1734" y="2454"/>
                </a:lnTo>
                <a:lnTo>
                  <a:pt x="1127" y="3266"/>
                </a:lnTo>
                <a:lnTo>
                  <a:pt x="641" y="4156"/>
                </a:lnTo>
                <a:lnTo>
                  <a:pt x="287" y="5106"/>
                </a:lnTo>
                <a:lnTo>
                  <a:pt x="72" y="6097"/>
                </a:lnTo>
                <a:lnTo>
                  <a:pt x="0" y="7109"/>
                </a:lnTo>
                <a:lnTo>
                  <a:pt x="72" y="8122"/>
                </a:lnTo>
                <a:lnTo>
                  <a:pt x="287" y="9113"/>
                </a:lnTo>
                <a:lnTo>
                  <a:pt x="641" y="10063"/>
                </a:lnTo>
                <a:lnTo>
                  <a:pt x="1127" y="10953"/>
                </a:lnTo>
                <a:lnTo>
                  <a:pt x="1734" y="11765"/>
                </a:lnTo>
                <a:lnTo>
                  <a:pt x="2450" y="12482"/>
                </a:lnTo>
                <a:lnTo>
                  <a:pt x="3261" y="13090"/>
                </a:lnTo>
                <a:lnTo>
                  <a:pt x="4150" y="13576"/>
                </a:lnTo>
                <a:lnTo>
                  <a:pt x="5099" y="13931"/>
                </a:lnTo>
                <a:lnTo>
                  <a:pt x="6089" y="14147"/>
                </a:lnTo>
                <a:lnTo>
                  <a:pt x="7100" y="14219"/>
                </a:lnTo>
                <a:lnTo>
                  <a:pt x="8111" y="14147"/>
                </a:lnTo>
                <a:lnTo>
                  <a:pt x="9100" y="13931"/>
                </a:lnTo>
                <a:lnTo>
                  <a:pt x="10050" y="13576"/>
                </a:lnTo>
                <a:lnTo>
                  <a:pt x="10939" y="13090"/>
                </a:lnTo>
                <a:lnTo>
                  <a:pt x="11750" y="12482"/>
                </a:lnTo>
                <a:lnTo>
                  <a:pt x="12467" y="11765"/>
                </a:lnTo>
                <a:lnTo>
                  <a:pt x="13073" y="10953"/>
                </a:lnTo>
                <a:lnTo>
                  <a:pt x="13559" y="10063"/>
                </a:lnTo>
                <a:lnTo>
                  <a:pt x="13913" y="9113"/>
                </a:lnTo>
                <a:lnTo>
                  <a:pt x="14129" y="8122"/>
                </a:lnTo>
                <a:lnTo>
                  <a:pt x="14201" y="7109"/>
                </a:lnTo>
                <a:lnTo>
                  <a:pt x="14202" y="7109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2" name="Freeform 808"/>
          <xdr:cNvSpPr>
            <a:spLocks/>
          </xdr:cNvSpPr>
        </xdr:nvSpPr>
        <xdr:spPr bwMode="auto">
          <a:xfrm>
            <a:off x="167" y="710"/>
            <a:ext cx="83" cy="83"/>
          </a:xfrm>
          <a:custGeom>
            <a:avLst/>
            <a:gdLst>
              <a:gd name="T0" fmla="*/ 0 w 13123"/>
              <a:gd name="T1" fmla="*/ 0 h 13138"/>
              <a:gd name="T2" fmla="*/ 0 w 13123"/>
              <a:gd name="T3" fmla="*/ 0 h 13138"/>
              <a:gd name="T4" fmla="*/ 0 w 13123"/>
              <a:gd name="T5" fmla="*/ 0 h 13138"/>
              <a:gd name="T6" fmla="*/ 0 w 13123"/>
              <a:gd name="T7" fmla="*/ 0 h 13138"/>
              <a:gd name="T8" fmla="*/ 0 w 13123"/>
              <a:gd name="T9" fmla="*/ 0 h 13138"/>
              <a:gd name="T10" fmla="*/ 0 w 13123"/>
              <a:gd name="T11" fmla="*/ 0 h 13138"/>
              <a:gd name="T12" fmla="*/ 0 w 13123"/>
              <a:gd name="T13" fmla="*/ 0 h 13138"/>
              <a:gd name="T14" fmla="*/ 0 w 13123"/>
              <a:gd name="T15" fmla="*/ 0 h 13138"/>
              <a:gd name="T16" fmla="*/ 0 w 13123"/>
              <a:gd name="T17" fmla="*/ 0 h 13138"/>
              <a:gd name="T18" fmla="*/ 0 w 13123"/>
              <a:gd name="T19" fmla="*/ 0 h 13138"/>
              <a:gd name="T20" fmla="*/ 0 w 13123"/>
              <a:gd name="T21" fmla="*/ 0 h 13138"/>
              <a:gd name="T22" fmla="*/ 0 w 13123"/>
              <a:gd name="T23" fmla="*/ 0 h 13138"/>
              <a:gd name="T24" fmla="*/ 0 w 13123"/>
              <a:gd name="T25" fmla="*/ 0 h 13138"/>
              <a:gd name="T26" fmla="*/ 0 w 13123"/>
              <a:gd name="T27" fmla="*/ 0 h 13138"/>
              <a:gd name="T28" fmla="*/ 0 w 13123"/>
              <a:gd name="T29" fmla="*/ 0 h 13138"/>
              <a:gd name="T30" fmla="*/ 0 w 13123"/>
              <a:gd name="T31" fmla="*/ 0 h 13138"/>
              <a:gd name="T32" fmla="*/ 0 w 13123"/>
              <a:gd name="T33" fmla="*/ 0 h 13138"/>
              <a:gd name="T34" fmla="*/ 0 w 13123"/>
              <a:gd name="T35" fmla="*/ 0 h 13138"/>
              <a:gd name="T36" fmla="*/ 0 w 13123"/>
              <a:gd name="T37" fmla="*/ 0 h 13138"/>
              <a:gd name="T38" fmla="*/ 0 w 13123"/>
              <a:gd name="T39" fmla="*/ 0 h 13138"/>
              <a:gd name="T40" fmla="*/ 0 w 13123"/>
              <a:gd name="T41" fmla="*/ 0 h 13138"/>
              <a:gd name="T42" fmla="*/ 0 w 13123"/>
              <a:gd name="T43" fmla="*/ 0 h 13138"/>
              <a:gd name="T44" fmla="*/ 0 w 13123"/>
              <a:gd name="T45" fmla="*/ 0 h 13138"/>
              <a:gd name="T46" fmla="*/ 0 w 13123"/>
              <a:gd name="T47" fmla="*/ 0 h 13138"/>
              <a:gd name="T48" fmla="*/ 0 w 13123"/>
              <a:gd name="T49" fmla="*/ 0 h 13138"/>
              <a:gd name="T50" fmla="*/ 0 w 13123"/>
              <a:gd name="T51" fmla="*/ 0 h 13138"/>
              <a:gd name="T52" fmla="*/ 0 w 13123"/>
              <a:gd name="T53" fmla="*/ 0 h 13138"/>
              <a:gd name="T54" fmla="*/ 0 w 13123"/>
              <a:gd name="T55" fmla="*/ 0 h 13138"/>
              <a:gd name="T56" fmla="*/ 0 w 13123"/>
              <a:gd name="T57" fmla="*/ 0 h 13138"/>
              <a:gd name="T58" fmla="*/ 0 w 13123"/>
              <a:gd name="T59" fmla="*/ 0 h 13138"/>
              <a:gd name="T60" fmla="*/ 0 w 13123"/>
              <a:gd name="T61" fmla="*/ 0 h 13138"/>
              <a:gd name="T62" fmla="*/ 0 w 13123"/>
              <a:gd name="T63" fmla="*/ 0 h 13138"/>
              <a:gd name="T64" fmla="*/ 0 w 13123"/>
              <a:gd name="T65" fmla="*/ 0 h 13138"/>
              <a:gd name="T66" fmla="*/ 0 w 13123"/>
              <a:gd name="T67" fmla="*/ 0 h 13138"/>
              <a:gd name="T68" fmla="*/ 0 w 13123"/>
              <a:gd name="T69" fmla="*/ 0 h 13138"/>
              <a:gd name="T70" fmla="*/ 0 w 13123"/>
              <a:gd name="T71" fmla="*/ 0 h 13138"/>
              <a:gd name="T72" fmla="*/ 0 w 13123"/>
              <a:gd name="T73" fmla="*/ 0 h 13138"/>
              <a:gd name="T74" fmla="*/ 0 w 13123"/>
              <a:gd name="T75" fmla="*/ 0 h 13138"/>
              <a:gd name="T76" fmla="*/ 0 w 13123"/>
              <a:gd name="T77" fmla="*/ 0 h 13138"/>
              <a:gd name="T78" fmla="*/ 0 w 13123"/>
              <a:gd name="T79" fmla="*/ 0 h 13138"/>
              <a:gd name="T80" fmla="*/ 0 w 13123"/>
              <a:gd name="T81" fmla="*/ 0 h 13138"/>
              <a:gd name="T82" fmla="*/ 0 w 13123"/>
              <a:gd name="T83" fmla="*/ 0 h 13138"/>
              <a:gd name="T84" fmla="*/ 0 w 13123"/>
              <a:gd name="T85" fmla="*/ 0 h 13138"/>
              <a:gd name="T86" fmla="*/ 0 w 13123"/>
              <a:gd name="T87" fmla="*/ 0 h 13138"/>
              <a:gd name="T88" fmla="*/ 0 w 13123"/>
              <a:gd name="T89" fmla="*/ 0 h 13138"/>
              <a:gd name="T90" fmla="*/ 0 w 13123"/>
              <a:gd name="T91" fmla="*/ 0 h 13138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3123"/>
              <a:gd name="T139" fmla="*/ 0 h 13138"/>
              <a:gd name="T140" fmla="*/ 13123 w 13123"/>
              <a:gd name="T141" fmla="*/ 13138 h 13138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3123" h="13138">
                <a:moveTo>
                  <a:pt x="13122" y="6568"/>
                </a:moveTo>
                <a:lnTo>
                  <a:pt x="13055" y="5634"/>
                </a:lnTo>
                <a:lnTo>
                  <a:pt x="12856" y="4718"/>
                </a:lnTo>
                <a:lnTo>
                  <a:pt x="12529" y="3840"/>
                </a:lnTo>
                <a:lnTo>
                  <a:pt x="12080" y="3017"/>
                </a:lnTo>
                <a:lnTo>
                  <a:pt x="11519" y="2267"/>
                </a:lnTo>
                <a:lnTo>
                  <a:pt x="10858" y="1604"/>
                </a:lnTo>
                <a:lnTo>
                  <a:pt x="10108" y="1043"/>
                </a:lnTo>
                <a:lnTo>
                  <a:pt x="9286" y="594"/>
                </a:lnTo>
                <a:lnTo>
                  <a:pt x="8410" y="265"/>
                </a:lnTo>
                <a:lnTo>
                  <a:pt x="7494" y="67"/>
                </a:lnTo>
                <a:lnTo>
                  <a:pt x="6561" y="0"/>
                </a:lnTo>
                <a:lnTo>
                  <a:pt x="5627" y="67"/>
                </a:lnTo>
                <a:lnTo>
                  <a:pt x="4712" y="265"/>
                </a:lnTo>
                <a:lnTo>
                  <a:pt x="3836" y="594"/>
                </a:lnTo>
                <a:lnTo>
                  <a:pt x="3014" y="1043"/>
                </a:lnTo>
                <a:lnTo>
                  <a:pt x="2264" y="1604"/>
                </a:lnTo>
                <a:lnTo>
                  <a:pt x="1602" y="2267"/>
                </a:lnTo>
                <a:lnTo>
                  <a:pt x="1041" y="3017"/>
                </a:lnTo>
                <a:lnTo>
                  <a:pt x="593" y="3840"/>
                </a:lnTo>
                <a:lnTo>
                  <a:pt x="266" y="4718"/>
                </a:lnTo>
                <a:lnTo>
                  <a:pt x="67" y="5634"/>
                </a:lnTo>
                <a:lnTo>
                  <a:pt x="0" y="6568"/>
                </a:lnTo>
                <a:lnTo>
                  <a:pt x="67" y="7503"/>
                </a:lnTo>
                <a:lnTo>
                  <a:pt x="266" y="8419"/>
                </a:lnTo>
                <a:lnTo>
                  <a:pt x="593" y="9297"/>
                </a:lnTo>
                <a:lnTo>
                  <a:pt x="1041" y="10120"/>
                </a:lnTo>
                <a:lnTo>
                  <a:pt x="1602" y="10870"/>
                </a:lnTo>
                <a:lnTo>
                  <a:pt x="2264" y="11533"/>
                </a:lnTo>
                <a:lnTo>
                  <a:pt x="3014" y="12094"/>
                </a:lnTo>
                <a:lnTo>
                  <a:pt x="3836" y="12543"/>
                </a:lnTo>
                <a:lnTo>
                  <a:pt x="4712" y="12871"/>
                </a:lnTo>
                <a:lnTo>
                  <a:pt x="5627" y="13070"/>
                </a:lnTo>
                <a:lnTo>
                  <a:pt x="6561" y="13138"/>
                </a:lnTo>
                <a:lnTo>
                  <a:pt x="7494" y="13070"/>
                </a:lnTo>
                <a:lnTo>
                  <a:pt x="8410" y="12871"/>
                </a:lnTo>
                <a:lnTo>
                  <a:pt x="9286" y="12543"/>
                </a:lnTo>
                <a:lnTo>
                  <a:pt x="10108" y="12094"/>
                </a:lnTo>
                <a:lnTo>
                  <a:pt x="10858" y="11533"/>
                </a:lnTo>
                <a:lnTo>
                  <a:pt x="11519" y="10870"/>
                </a:lnTo>
                <a:lnTo>
                  <a:pt x="12080" y="10120"/>
                </a:lnTo>
                <a:lnTo>
                  <a:pt x="12529" y="9297"/>
                </a:lnTo>
                <a:lnTo>
                  <a:pt x="12856" y="8419"/>
                </a:lnTo>
                <a:lnTo>
                  <a:pt x="13055" y="7503"/>
                </a:lnTo>
                <a:lnTo>
                  <a:pt x="13122" y="6568"/>
                </a:lnTo>
                <a:lnTo>
                  <a:pt x="13123" y="656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3" name="Freeform 809"/>
          <xdr:cNvSpPr>
            <a:spLocks/>
          </xdr:cNvSpPr>
        </xdr:nvSpPr>
        <xdr:spPr bwMode="auto">
          <a:xfrm>
            <a:off x="164" y="707"/>
            <a:ext cx="89" cy="89"/>
          </a:xfrm>
          <a:custGeom>
            <a:avLst/>
            <a:gdLst>
              <a:gd name="T0" fmla="*/ 0 w 14005"/>
              <a:gd name="T1" fmla="*/ 0 h 14019"/>
              <a:gd name="T2" fmla="*/ 0 w 14005"/>
              <a:gd name="T3" fmla="*/ 0 h 14019"/>
              <a:gd name="T4" fmla="*/ 0 w 14005"/>
              <a:gd name="T5" fmla="*/ 0 h 14019"/>
              <a:gd name="T6" fmla="*/ 0 w 14005"/>
              <a:gd name="T7" fmla="*/ 0 h 14019"/>
              <a:gd name="T8" fmla="*/ 0 w 14005"/>
              <a:gd name="T9" fmla="*/ 0 h 14019"/>
              <a:gd name="T10" fmla="*/ 0 w 14005"/>
              <a:gd name="T11" fmla="*/ 0 h 14019"/>
              <a:gd name="T12" fmla="*/ 0 w 14005"/>
              <a:gd name="T13" fmla="*/ 0 h 14019"/>
              <a:gd name="T14" fmla="*/ 0 w 14005"/>
              <a:gd name="T15" fmla="*/ 0 h 14019"/>
              <a:gd name="T16" fmla="*/ 0 w 14005"/>
              <a:gd name="T17" fmla="*/ 0 h 14019"/>
              <a:gd name="T18" fmla="*/ 0 w 14005"/>
              <a:gd name="T19" fmla="*/ 0 h 14019"/>
              <a:gd name="T20" fmla="*/ 0 w 14005"/>
              <a:gd name="T21" fmla="*/ 0 h 14019"/>
              <a:gd name="T22" fmla="*/ 0 w 14005"/>
              <a:gd name="T23" fmla="*/ 0 h 14019"/>
              <a:gd name="T24" fmla="*/ 0 w 14005"/>
              <a:gd name="T25" fmla="*/ 0 h 14019"/>
              <a:gd name="T26" fmla="*/ 0 w 14005"/>
              <a:gd name="T27" fmla="*/ 0 h 14019"/>
              <a:gd name="T28" fmla="*/ 0 w 14005"/>
              <a:gd name="T29" fmla="*/ 0 h 14019"/>
              <a:gd name="T30" fmla="*/ 0 w 14005"/>
              <a:gd name="T31" fmla="*/ 0 h 14019"/>
              <a:gd name="T32" fmla="*/ 0 w 14005"/>
              <a:gd name="T33" fmla="*/ 0 h 14019"/>
              <a:gd name="T34" fmla="*/ 0 w 14005"/>
              <a:gd name="T35" fmla="*/ 0 h 14019"/>
              <a:gd name="T36" fmla="*/ 0 w 14005"/>
              <a:gd name="T37" fmla="*/ 0 h 14019"/>
              <a:gd name="T38" fmla="*/ 0 w 14005"/>
              <a:gd name="T39" fmla="*/ 0 h 14019"/>
              <a:gd name="T40" fmla="*/ 0 w 14005"/>
              <a:gd name="T41" fmla="*/ 0 h 14019"/>
              <a:gd name="T42" fmla="*/ 0 w 14005"/>
              <a:gd name="T43" fmla="*/ 0 h 14019"/>
              <a:gd name="T44" fmla="*/ 0 w 14005"/>
              <a:gd name="T45" fmla="*/ 0 h 14019"/>
              <a:gd name="T46" fmla="*/ 0 w 14005"/>
              <a:gd name="T47" fmla="*/ 0 h 14019"/>
              <a:gd name="T48" fmla="*/ 0 w 14005"/>
              <a:gd name="T49" fmla="*/ 0 h 14019"/>
              <a:gd name="T50" fmla="*/ 0 w 14005"/>
              <a:gd name="T51" fmla="*/ 0 h 14019"/>
              <a:gd name="T52" fmla="*/ 0 w 14005"/>
              <a:gd name="T53" fmla="*/ 0 h 14019"/>
              <a:gd name="T54" fmla="*/ 0 w 14005"/>
              <a:gd name="T55" fmla="*/ 0 h 14019"/>
              <a:gd name="T56" fmla="*/ 0 w 14005"/>
              <a:gd name="T57" fmla="*/ 0 h 14019"/>
              <a:gd name="T58" fmla="*/ 0 w 14005"/>
              <a:gd name="T59" fmla="*/ 0 h 14019"/>
              <a:gd name="T60" fmla="*/ 0 w 14005"/>
              <a:gd name="T61" fmla="*/ 0 h 14019"/>
              <a:gd name="T62" fmla="*/ 0 w 14005"/>
              <a:gd name="T63" fmla="*/ 0 h 14019"/>
              <a:gd name="T64" fmla="*/ 0 w 14005"/>
              <a:gd name="T65" fmla="*/ 0 h 14019"/>
              <a:gd name="T66" fmla="*/ 0 w 14005"/>
              <a:gd name="T67" fmla="*/ 0 h 14019"/>
              <a:gd name="T68" fmla="*/ 0 w 14005"/>
              <a:gd name="T69" fmla="*/ 0 h 14019"/>
              <a:gd name="T70" fmla="*/ 0 w 14005"/>
              <a:gd name="T71" fmla="*/ 0 h 14019"/>
              <a:gd name="T72" fmla="*/ 0 w 14005"/>
              <a:gd name="T73" fmla="*/ 0 h 14019"/>
              <a:gd name="T74" fmla="*/ 0 w 14005"/>
              <a:gd name="T75" fmla="*/ 0 h 14019"/>
              <a:gd name="T76" fmla="*/ 0 w 14005"/>
              <a:gd name="T77" fmla="*/ 0 h 14019"/>
              <a:gd name="T78" fmla="*/ 0 w 14005"/>
              <a:gd name="T79" fmla="*/ 0 h 14019"/>
              <a:gd name="T80" fmla="*/ 0 w 14005"/>
              <a:gd name="T81" fmla="*/ 0 h 14019"/>
              <a:gd name="T82" fmla="*/ 0 w 14005"/>
              <a:gd name="T83" fmla="*/ 0 h 14019"/>
              <a:gd name="T84" fmla="*/ 0 w 14005"/>
              <a:gd name="T85" fmla="*/ 0 h 14019"/>
              <a:gd name="T86" fmla="*/ 0 w 14005"/>
              <a:gd name="T87" fmla="*/ 0 h 14019"/>
              <a:gd name="T88" fmla="*/ 0 w 14005"/>
              <a:gd name="T89" fmla="*/ 0 h 14019"/>
              <a:gd name="T90" fmla="*/ 0 w 14005"/>
              <a:gd name="T91" fmla="*/ 0 h 1401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4005"/>
              <a:gd name="T139" fmla="*/ 0 h 14019"/>
              <a:gd name="T140" fmla="*/ 14005 w 14005"/>
              <a:gd name="T141" fmla="*/ 14019 h 14019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4005" h="14019">
                <a:moveTo>
                  <a:pt x="14004" y="7009"/>
                </a:moveTo>
                <a:lnTo>
                  <a:pt x="13933" y="6012"/>
                </a:lnTo>
                <a:lnTo>
                  <a:pt x="13720" y="5034"/>
                </a:lnTo>
                <a:lnTo>
                  <a:pt x="13371" y="4097"/>
                </a:lnTo>
                <a:lnTo>
                  <a:pt x="12893" y="3220"/>
                </a:lnTo>
                <a:lnTo>
                  <a:pt x="12293" y="2419"/>
                </a:lnTo>
                <a:lnTo>
                  <a:pt x="11587" y="1712"/>
                </a:lnTo>
                <a:lnTo>
                  <a:pt x="10787" y="1112"/>
                </a:lnTo>
                <a:lnTo>
                  <a:pt x="9911" y="633"/>
                </a:lnTo>
                <a:lnTo>
                  <a:pt x="8974" y="284"/>
                </a:lnTo>
                <a:lnTo>
                  <a:pt x="7999" y="71"/>
                </a:lnTo>
                <a:lnTo>
                  <a:pt x="7002" y="0"/>
                </a:lnTo>
                <a:lnTo>
                  <a:pt x="6005" y="71"/>
                </a:lnTo>
                <a:lnTo>
                  <a:pt x="5030" y="284"/>
                </a:lnTo>
                <a:lnTo>
                  <a:pt x="4093" y="633"/>
                </a:lnTo>
                <a:lnTo>
                  <a:pt x="3217" y="1112"/>
                </a:lnTo>
                <a:lnTo>
                  <a:pt x="2417" y="1712"/>
                </a:lnTo>
                <a:lnTo>
                  <a:pt x="1710" y="2419"/>
                </a:lnTo>
                <a:lnTo>
                  <a:pt x="1112" y="3220"/>
                </a:lnTo>
                <a:lnTo>
                  <a:pt x="633" y="4097"/>
                </a:lnTo>
                <a:lnTo>
                  <a:pt x="284" y="5034"/>
                </a:lnTo>
                <a:lnTo>
                  <a:pt x="71" y="6012"/>
                </a:lnTo>
                <a:lnTo>
                  <a:pt x="0" y="7009"/>
                </a:lnTo>
                <a:lnTo>
                  <a:pt x="71" y="8008"/>
                </a:lnTo>
                <a:lnTo>
                  <a:pt x="284" y="8985"/>
                </a:lnTo>
                <a:lnTo>
                  <a:pt x="633" y="9921"/>
                </a:lnTo>
                <a:lnTo>
                  <a:pt x="1112" y="10799"/>
                </a:lnTo>
                <a:lnTo>
                  <a:pt x="1710" y="11600"/>
                </a:lnTo>
                <a:lnTo>
                  <a:pt x="2417" y="12307"/>
                </a:lnTo>
                <a:lnTo>
                  <a:pt x="3217" y="12907"/>
                </a:lnTo>
                <a:lnTo>
                  <a:pt x="4093" y="13386"/>
                </a:lnTo>
                <a:lnTo>
                  <a:pt x="5030" y="13735"/>
                </a:lnTo>
                <a:lnTo>
                  <a:pt x="6005" y="13948"/>
                </a:lnTo>
                <a:lnTo>
                  <a:pt x="7002" y="14019"/>
                </a:lnTo>
                <a:lnTo>
                  <a:pt x="7999" y="13948"/>
                </a:lnTo>
                <a:lnTo>
                  <a:pt x="8974" y="13735"/>
                </a:lnTo>
                <a:lnTo>
                  <a:pt x="9911" y="13386"/>
                </a:lnTo>
                <a:lnTo>
                  <a:pt x="10787" y="12907"/>
                </a:lnTo>
                <a:lnTo>
                  <a:pt x="11587" y="12307"/>
                </a:lnTo>
                <a:lnTo>
                  <a:pt x="12293" y="11600"/>
                </a:lnTo>
                <a:lnTo>
                  <a:pt x="12893" y="10799"/>
                </a:lnTo>
                <a:lnTo>
                  <a:pt x="13371" y="9921"/>
                </a:lnTo>
                <a:lnTo>
                  <a:pt x="13720" y="8985"/>
                </a:lnTo>
                <a:lnTo>
                  <a:pt x="13933" y="8008"/>
                </a:lnTo>
                <a:lnTo>
                  <a:pt x="14004" y="7009"/>
                </a:lnTo>
                <a:lnTo>
                  <a:pt x="14005" y="70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4" name="Freeform 810"/>
          <xdr:cNvSpPr>
            <a:spLocks/>
          </xdr:cNvSpPr>
        </xdr:nvSpPr>
        <xdr:spPr bwMode="auto">
          <a:xfrm>
            <a:off x="165" y="708"/>
            <a:ext cx="87" cy="87"/>
          </a:xfrm>
          <a:custGeom>
            <a:avLst/>
            <a:gdLst>
              <a:gd name="T0" fmla="*/ 0 w 13685"/>
              <a:gd name="T1" fmla="*/ 0 h 13701"/>
              <a:gd name="T2" fmla="*/ 0 w 13685"/>
              <a:gd name="T3" fmla="*/ 0 h 13701"/>
              <a:gd name="T4" fmla="*/ 0 w 13685"/>
              <a:gd name="T5" fmla="*/ 0 h 13701"/>
              <a:gd name="T6" fmla="*/ 0 w 13685"/>
              <a:gd name="T7" fmla="*/ 0 h 13701"/>
              <a:gd name="T8" fmla="*/ 0 w 13685"/>
              <a:gd name="T9" fmla="*/ 0 h 13701"/>
              <a:gd name="T10" fmla="*/ 0 w 13685"/>
              <a:gd name="T11" fmla="*/ 0 h 13701"/>
              <a:gd name="T12" fmla="*/ 0 w 13685"/>
              <a:gd name="T13" fmla="*/ 0 h 13701"/>
              <a:gd name="T14" fmla="*/ 0 w 13685"/>
              <a:gd name="T15" fmla="*/ 0 h 13701"/>
              <a:gd name="T16" fmla="*/ 0 w 13685"/>
              <a:gd name="T17" fmla="*/ 0 h 13701"/>
              <a:gd name="T18" fmla="*/ 0 w 13685"/>
              <a:gd name="T19" fmla="*/ 0 h 13701"/>
              <a:gd name="T20" fmla="*/ 0 w 13685"/>
              <a:gd name="T21" fmla="*/ 0 h 13701"/>
              <a:gd name="T22" fmla="*/ 0 w 13685"/>
              <a:gd name="T23" fmla="*/ 0 h 13701"/>
              <a:gd name="T24" fmla="*/ 0 w 13685"/>
              <a:gd name="T25" fmla="*/ 0 h 13701"/>
              <a:gd name="T26" fmla="*/ 0 w 13685"/>
              <a:gd name="T27" fmla="*/ 0 h 13701"/>
              <a:gd name="T28" fmla="*/ 0 w 13685"/>
              <a:gd name="T29" fmla="*/ 0 h 13701"/>
              <a:gd name="T30" fmla="*/ 0 w 13685"/>
              <a:gd name="T31" fmla="*/ 0 h 13701"/>
              <a:gd name="T32" fmla="*/ 0 w 13685"/>
              <a:gd name="T33" fmla="*/ 0 h 13701"/>
              <a:gd name="T34" fmla="*/ 0 w 13685"/>
              <a:gd name="T35" fmla="*/ 0 h 13701"/>
              <a:gd name="T36" fmla="*/ 0 w 13685"/>
              <a:gd name="T37" fmla="*/ 0 h 13701"/>
              <a:gd name="T38" fmla="*/ 0 w 13685"/>
              <a:gd name="T39" fmla="*/ 0 h 13701"/>
              <a:gd name="T40" fmla="*/ 0 w 13685"/>
              <a:gd name="T41" fmla="*/ 0 h 13701"/>
              <a:gd name="T42" fmla="*/ 0 w 13685"/>
              <a:gd name="T43" fmla="*/ 0 h 13701"/>
              <a:gd name="T44" fmla="*/ 0 w 13685"/>
              <a:gd name="T45" fmla="*/ 0 h 13701"/>
              <a:gd name="T46" fmla="*/ 0 w 13685"/>
              <a:gd name="T47" fmla="*/ 0 h 13701"/>
              <a:gd name="T48" fmla="*/ 0 w 13685"/>
              <a:gd name="T49" fmla="*/ 0 h 13701"/>
              <a:gd name="T50" fmla="*/ 0 w 13685"/>
              <a:gd name="T51" fmla="*/ 0 h 13701"/>
              <a:gd name="T52" fmla="*/ 0 w 13685"/>
              <a:gd name="T53" fmla="*/ 0 h 13701"/>
              <a:gd name="T54" fmla="*/ 0 w 13685"/>
              <a:gd name="T55" fmla="*/ 0 h 13701"/>
              <a:gd name="T56" fmla="*/ 0 w 13685"/>
              <a:gd name="T57" fmla="*/ 0 h 13701"/>
              <a:gd name="T58" fmla="*/ 0 w 13685"/>
              <a:gd name="T59" fmla="*/ 0 h 13701"/>
              <a:gd name="T60" fmla="*/ 0 w 13685"/>
              <a:gd name="T61" fmla="*/ 0 h 13701"/>
              <a:gd name="T62" fmla="*/ 0 w 13685"/>
              <a:gd name="T63" fmla="*/ 0 h 13701"/>
              <a:gd name="T64" fmla="*/ 0 w 13685"/>
              <a:gd name="T65" fmla="*/ 0 h 13701"/>
              <a:gd name="T66" fmla="*/ 0 w 13685"/>
              <a:gd name="T67" fmla="*/ 0 h 13701"/>
              <a:gd name="T68" fmla="*/ 0 w 13685"/>
              <a:gd name="T69" fmla="*/ 0 h 13701"/>
              <a:gd name="T70" fmla="*/ 0 w 13685"/>
              <a:gd name="T71" fmla="*/ 0 h 13701"/>
              <a:gd name="T72" fmla="*/ 0 w 13685"/>
              <a:gd name="T73" fmla="*/ 0 h 13701"/>
              <a:gd name="T74" fmla="*/ 0 w 13685"/>
              <a:gd name="T75" fmla="*/ 0 h 13701"/>
              <a:gd name="T76" fmla="*/ 0 w 13685"/>
              <a:gd name="T77" fmla="*/ 0 h 13701"/>
              <a:gd name="T78" fmla="*/ 0 w 13685"/>
              <a:gd name="T79" fmla="*/ 0 h 13701"/>
              <a:gd name="T80" fmla="*/ 0 w 13685"/>
              <a:gd name="T81" fmla="*/ 0 h 13701"/>
              <a:gd name="T82" fmla="*/ 0 w 13685"/>
              <a:gd name="T83" fmla="*/ 0 h 13701"/>
              <a:gd name="T84" fmla="*/ 0 w 13685"/>
              <a:gd name="T85" fmla="*/ 0 h 13701"/>
              <a:gd name="T86" fmla="*/ 0 w 13685"/>
              <a:gd name="T87" fmla="*/ 0 h 13701"/>
              <a:gd name="T88" fmla="*/ 0 w 13685"/>
              <a:gd name="T89" fmla="*/ 0 h 13701"/>
              <a:gd name="T90" fmla="*/ 0 w 13685"/>
              <a:gd name="T91" fmla="*/ 0 h 13701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3685"/>
              <a:gd name="T139" fmla="*/ 0 h 13701"/>
              <a:gd name="T140" fmla="*/ 13685 w 13685"/>
              <a:gd name="T141" fmla="*/ 13701 h 13701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3685" h="13701">
                <a:moveTo>
                  <a:pt x="13684" y="6850"/>
                </a:moveTo>
                <a:lnTo>
                  <a:pt x="13615" y="5875"/>
                </a:lnTo>
                <a:lnTo>
                  <a:pt x="13407" y="4921"/>
                </a:lnTo>
                <a:lnTo>
                  <a:pt x="13066" y="4005"/>
                </a:lnTo>
                <a:lnTo>
                  <a:pt x="12598" y="3147"/>
                </a:lnTo>
                <a:lnTo>
                  <a:pt x="12013" y="2364"/>
                </a:lnTo>
                <a:lnTo>
                  <a:pt x="11322" y="1673"/>
                </a:lnTo>
                <a:lnTo>
                  <a:pt x="10542" y="1088"/>
                </a:lnTo>
                <a:lnTo>
                  <a:pt x="9684" y="619"/>
                </a:lnTo>
                <a:lnTo>
                  <a:pt x="8770" y="277"/>
                </a:lnTo>
                <a:lnTo>
                  <a:pt x="7815" y="70"/>
                </a:lnTo>
                <a:lnTo>
                  <a:pt x="6842" y="0"/>
                </a:lnTo>
                <a:lnTo>
                  <a:pt x="5868" y="70"/>
                </a:lnTo>
                <a:lnTo>
                  <a:pt x="4914" y="277"/>
                </a:lnTo>
                <a:lnTo>
                  <a:pt x="3999" y="619"/>
                </a:lnTo>
                <a:lnTo>
                  <a:pt x="3142" y="1088"/>
                </a:lnTo>
                <a:lnTo>
                  <a:pt x="2361" y="1673"/>
                </a:lnTo>
                <a:lnTo>
                  <a:pt x="1671" y="2364"/>
                </a:lnTo>
                <a:lnTo>
                  <a:pt x="1086" y="3147"/>
                </a:lnTo>
                <a:lnTo>
                  <a:pt x="618" y="4005"/>
                </a:lnTo>
                <a:lnTo>
                  <a:pt x="277" y="4921"/>
                </a:lnTo>
                <a:lnTo>
                  <a:pt x="69" y="5875"/>
                </a:lnTo>
                <a:lnTo>
                  <a:pt x="0" y="6850"/>
                </a:lnTo>
                <a:lnTo>
                  <a:pt x="69" y="7826"/>
                </a:lnTo>
                <a:lnTo>
                  <a:pt x="277" y="8780"/>
                </a:lnTo>
                <a:lnTo>
                  <a:pt x="618" y="9696"/>
                </a:lnTo>
                <a:lnTo>
                  <a:pt x="1086" y="10554"/>
                </a:lnTo>
                <a:lnTo>
                  <a:pt x="1671" y="11337"/>
                </a:lnTo>
                <a:lnTo>
                  <a:pt x="2361" y="12028"/>
                </a:lnTo>
                <a:lnTo>
                  <a:pt x="3142" y="12613"/>
                </a:lnTo>
                <a:lnTo>
                  <a:pt x="3999" y="13082"/>
                </a:lnTo>
                <a:lnTo>
                  <a:pt x="4914" y="13424"/>
                </a:lnTo>
                <a:lnTo>
                  <a:pt x="5868" y="13631"/>
                </a:lnTo>
                <a:lnTo>
                  <a:pt x="6842" y="13701"/>
                </a:lnTo>
                <a:lnTo>
                  <a:pt x="7815" y="13631"/>
                </a:lnTo>
                <a:lnTo>
                  <a:pt x="8770" y="13424"/>
                </a:lnTo>
                <a:lnTo>
                  <a:pt x="9684" y="13082"/>
                </a:lnTo>
                <a:lnTo>
                  <a:pt x="10542" y="12613"/>
                </a:lnTo>
                <a:lnTo>
                  <a:pt x="11322" y="12028"/>
                </a:lnTo>
                <a:lnTo>
                  <a:pt x="12013" y="11337"/>
                </a:lnTo>
                <a:lnTo>
                  <a:pt x="12598" y="10554"/>
                </a:lnTo>
                <a:lnTo>
                  <a:pt x="13066" y="9696"/>
                </a:lnTo>
                <a:lnTo>
                  <a:pt x="13407" y="8780"/>
                </a:lnTo>
                <a:lnTo>
                  <a:pt x="13615" y="7826"/>
                </a:lnTo>
                <a:lnTo>
                  <a:pt x="13684" y="6850"/>
                </a:lnTo>
                <a:lnTo>
                  <a:pt x="13685" y="68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5" name="Freeform 811"/>
          <xdr:cNvSpPr>
            <a:spLocks/>
          </xdr:cNvSpPr>
        </xdr:nvSpPr>
        <xdr:spPr bwMode="auto">
          <a:xfrm>
            <a:off x="171" y="713"/>
            <a:ext cx="76" cy="77"/>
          </a:xfrm>
          <a:custGeom>
            <a:avLst/>
            <a:gdLst>
              <a:gd name="T0" fmla="*/ 0 w 11989"/>
              <a:gd name="T1" fmla="*/ 0 h 12001"/>
              <a:gd name="T2" fmla="*/ 0 w 11989"/>
              <a:gd name="T3" fmla="*/ 0 h 12001"/>
              <a:gd name="T4" fmla="*/ 0 w 11989"/>
              <a:gd name="T5" fmla="*/ 0 h 12001"/>
              <a:gd name="T6" fmla="*/ 0 w 11989"/>
              <a:gd name="T7" fmla="*/ 0 h 12001"/>
              <a:gd name="T8" fmla="*/ 0 w 11989"/>
              <a:gd name="T9" fmla="*/ 0 h 12001"/>
              <a:gd name="T10" fmla="*/ 0 w 11989"/>
              <a:gd name="T11" fmla="*/ 0 h 12001"/>
              <a:gd name="T12" fmla="*/ 0 w 11989"/>
              <a:gd name="T13" fmla="*/ 0 h 12001"/>
              <a:gd name="T14" fmla="*/ 0 w 11989"/>
              <a:gd name="T15" fmla="*/ 0 h 12001"/>
              <a:gd name="T16" fmla="*/ 0 w 11989"/>
              <a:gd name="T17" fmla="*/ 0 h 12001"/>
              <a:gd name="T18" fmla="*/ 0 w 11989"/>
              <a:gd name="T19" fmla="*/ 0 h 12001"/>
              <a:gd name="T20" fmla="*/ 0 w 11989"/>
              <a:gd name="T21" fmla="*/ 0 h 12001"/>
              <a:gd name="T22" fmla="*/ 0 w 11989"/>
              <a:gd name="T23" fmla="*/ 0 h 12001"/>
              <a:gd name="T24" fmla="*/ 0 w 11989"/>
              <a:gd name="T25" fmla="*/ 0 h 12001"/>
              <a:gd name="T26" fmla="*/ 0 w 11989"/>
              <a:gd name="T27" fmla="*/ 0 h 12001"/>
              <a:gd name="T28" fmla="*/ 0 w 11989"/>
              <a:gd name="T29" fmla="*/ 0 h 12001"/>
              <a:gd name="T30" fmla="*/ 0 w 11989"/>
              <a:gd name="T31" fmla="*/ 0 h 12001"/>
              <a:gd name="T32" fmla="*/ 0 w 11989"/>
              <a:gd name="T33" fmla="*/ 0 h 12001"/>
              <a:gd name="T34" fmla="*/ 0 w 11989"/>
              <a:gd name="T35" fmla="*/ 0 h 12001"/>
              <a:gd name="T36" fmla="*/ 0 w 11989"/>
              <a:gd name="T37" fmla="*/ 0 h 12001"/>
              <a:gd name="T38" fmla="*/ 0 w 11989"/>
              <a:gd name="T39" fmla="*/ 0 h 12001"/>
              <a:gd name="T40" fmla="*/ 0 w 11989"/>
              <a:gd name="T41" fmla="*/ 0 h 12001"/>
              <a:gd name="T42" fmla="*/ 0 w 11989"/>
              <a:gd name="T43" fmla="*/ 0 h 12001"/>
              <a:gd name="T44" fmla="*/ 0 w 11989"/>
              <a:gd name="T45" fmla="*/ 0 h 12001"/>
              <a:gd name="T46" fmla="*/ 0 w 11989"/>
              <a:gd name="T47" fmla="*/ 0 h 12001"/>
              <a:gd name="T48" fmla="*/ 0 w 11989"/>
              <a:gd name="T49" fmla="*/ 0 h 12001"/>
              <a:gd name="T50" fmla="*/ 0 w 11989"/>
              <a:gd name="T51" fmla="*/ 0 h 12001"/>
              <a:gd name="T52" fmla="*/ 0 w 11989"/>
              <a:gd name="T53" fmla="*/ 0 h 12001"/>
              <a:gd name="T54" fmla="*/ 0 w 11989"/>
              <a:gd name="T55" fmla="*/ 0 h 12001"/>
              <a:gd name="T56" fmla="*/ 0 w 11989"/>
              <a:gd name="T57" fmla="*/ 0 h 12001"/>
              <a:gd name="T58" fmla="*/ 0 w 11989"/>
              <a:gd name="T59" fmla="*/ 0 h 12001"/>
              <a:gd name="T60" fmla="*/ 0 w 11989"/>
              <a:gd name="T61" fmla="*/ 0 h 12001"/>
              <a:gd name="T62" fmla="*/ 0 w 11989"/>
              <a:gd name="T63" fmla="*/ 0 h 12001"/>
              <a:gd name="T64" fmla="*/ 0 w 11989"/>
              <a:gd name="T65" fmla="*/ 0 h 12001"/>
              <a:gd name="T66" fmla="*/ 0 w 11989"/>
              <a:gd name="T67" fmla="*/ 0 h 12001"/>
              <a:gd name="T68" fmla="*/ 0 w 11989"/>
              <a:gd name="T69" fmla="*/ 0 h 12001"/>
              <a:gd name="T70" fmla="*/ 0 w 11989"/>
              <a:gd name="T71" fmla="*/ 0 h 12001"/>
              <a:gd name="T72" fmla="*/ 0 w 11989"/>
              <a:gd name="T73" fmla="*/ 0 h 12001"/>
              <a:gd name="T74" fmla="*/ 0 w 11989"/>
              <a:gd name="T75" fmla="*/ 0 h 12001"/>
              <a:gd name="T76" fmla="*/ 0 w 11989"/>
              <a:gd name="T77" fmla="*/ 0 h 12001"/>
              <a:gd name="T78" fmla="*/ 0 w 11989"/>
              <a:gd name="T79" fmla="*/ 0 h 12001"/>
              <a:gd name="T80" fmla="*/ 0 w 11989"/>
              <a:gd name="T81" fmla="*/ 0 h 12001"/>
              <a:gd name="T82" fmla="*/ 0 w 11989"/>
              <a:gd name="T83" fmla="*/ 0 h 12001"/>
              <a:gd name="T84" fmla="*/ 0 w 11989"/>
              <a:gd name="T85" fmla="*/ 0 h 12001"/>
              <a:gd name="T86" fmla="*/ 0 w 11989"/>
              <a:gd name="T87" fmla="*/ 0 h 12001"/>
              <a:gd name="T88" fmla="*/ 0 w 11989"/>
              <a:gd name="T89" fmla="*/ 0 h 12001"/>
              <a:gd name="T90" fmla="*/ 0 w 11989"/>
              <a:gd name="T91" fmla="*/ 0 h 12001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1989"/>
              <a:gd name="T139" fmla="*/ 0 h 12001"/>
              <a:gd name="T140" fmla="*/ 11989 w 11989"/>
              <a:gd name="T141" fmla="*/ 12001 h 12001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1989" h="12001">
                <a:moveTo>
                  <a:pt x="11988" y="6000"/>
                </a:moveTo>
                <a:lnTo>
                  <a:pt x="11927" y="5147"/>
                </a:lnTo>
                <a:lnTo>
                  <a:pt x="11745" y="4310"/>
                </a:lnTo>
                <a:lnTo>
                  <a:pt x="11446" y="3507"/>
                </a:lnTo>
                <a:lnTo>
                  <a:pt x="11037" y="2756"/>
                </a:lnTo>
                <a:lnTo>
                  <a:pt x="10524" y="2070"/>
                </a:lnTo>
                <a:lnTo>
                  <a:pt x="9919" y="1465"/>
                </a:lnTo>
                <a:lnTo>
                  <a:pt x="9235" y="952"/>
                </a:lnTo>
                <a:lnTo>
                  <a:pt x="8484" y="542"/>
                </a:lnTo>
                <a:lnTo>
                  <a:pt x="7683" y="243"/>
                </a:lnTo>
                <a:lnTo>
                  <a:pt x="6847" y="61"/>
                </a:lnTo>
                <a:lnTo>
                  <a:pt x="5994" y="0"/>
                </a:lnTo>
                <a:lnTo>
                  <a:pt x="5141" y="61"/>
                </a:lnTo>
                <a:lnTo>
                  <a:pt x="4306" y="243"/>
                </a:lnTo>
                <a:lnTo>
                  <a:pt x="3504" y="542"/>
                </a:lnTo>
                <a:lnTo>
                  <a:pt x="2753" y="952"/>
                </a:lnTo>
                <a:lnTo>
                  <a:pt x="2068" y="1465"/>
                </a:lnTo>
                <a:lnTo>
                  <a:pt x="1464" y="2070"/>
                </a:lnTo>
                <a:lnTo>
                  <a:pt x="951" y="2756"/>
                </a:lnTo>
                <a:lnTo>
                  <a:pt x="542" y="3507"/>
                </a:lnTo>
                <a:lnTo>
                  <a:pt x="243" y="4310"/>
                </a:lnTo>
                <a:lnTo>
                  <a:pt x="61" y="5147"/>
                </a:lnTo>
                <a:lnTo>
                  <a:pt x="0" y="6000"/>
                </a:lnTo>
                <a:lnTo>
                  <a:pt x="61" y="6855"/>
                </a:lnTo>
                <a:lnTo>
                  <a:pt x="243" y="7691"/>
                </a:lnTo>
                <a:lnTo>
                  <a:pt x="542" y="8494"/>
                </a:lnTo>
                <a:lnTo>
                  <a:pt x="951" y="9245"/>
                </a:lnTo>
                <a:lnTo>
                  <a:pt x="1464" y="9931"/>
                </a:lnTo>
                <a:lnTo>
                  <a:pt x="2068" y="10536"/>
                </a:lnTo>
                <a:lnTo>
                  <a:pt x="2753" y="11049"/>
                </a:lnTo>
                <a:lnTo>
                  <a:pt x="3504" y="11459"/>
                </a:lnTo>
                <a:lnTo>
                  <a:pt x="4306" y="11758"/>
                </a:lnTo>
                <a:lnTo>
                  <a:pt x="5141" y="11940"/>
                </a:lnTo>
                <a:lnTo>
                  <a:pt x="5994" y="12001"/>
                </a:lnTo>
                <a:lnTo>
                  <a:pt x="6847" y="11940"/>
                </a:lnTo>
                <a:lnTo>
                  <a:pt x="7683" y="11758"/>
                </a:lnTo>
                <a:lnTo>
                  <a:pt x="8484" y="11459"/>
                </a:lnTo>
                <a:lnTo>
                  <a:pt x="9235" y="11049"/>
                </a:lnTo>
                <a:lnTo>
                  <a:pt x="9919" y="10536"/>
                </a:lnTo>
                <a:lnTo>
                  <a:pt x="10524" y="9931"/>
                </a:lnTo>
                <a:lnTo>
                  <a:pt x="11037" y="9245"/>
                </a:lnTo>
                <a:lnTo>
                  <a:pt x="11446" y="8494"/>
                </a:lnTo>
                <a:lnTo>
                  <a:pt x="11745" y="7691"/>
                </a:lnTo>
                <a:lnTo>
                  <a:pt x="11927" y="6855"/>
                </a:lnTo>
                <a:lnTo>
                  <a:pt x="11988" y="6000"/>
                </a:lnTo>
                <a:lnTo>
                  <a:pt x="11989" y="600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6" name="Freeform 812"/>
          <xdr:cNvSpPr>
            <a:spLocks/>
          </xdr:cNvSpPr>
        </xdr:nvSpPr>
        <xdr:spPr bwMode="auto">
          <a:xfrm>
            <a:off x="178" y="720"/>
            <a:ext cx="62" cy="63"/>
          </a:xfrm>
          <a:custGeom>
            <a:avLst/>
            <a:gdLst>
              <a:gd name="T0" fmla="*/ 0 w 9779"/>
              <a:gd name="T1" fmla="*/ 0 h 9791"/>
              <a:gd name="T2" fmla="*/ 0 w 9779"/>
              <a:gd name="T3" fmla="*/ 0 h 9791"/>
              <a:gd name="T4" fmla="*/ 0 w 9779"/>
              <a:gd name="T5" fmla="*/ 0 h 9791"/>
              <a:gd name="T6" fmla="*/ 0 w 9779"/>
              <a:gd name="T7" fmla="*/ 0 h 9791"/>
              <a:gd name="T8" fmla="*/ 0 w 9779"/>
              <a:gd name="T9" fmla="*/ 0 h 9791"/>
              <a:gd name="T10" fmla="*/ 0 w 9779"/>
              <a:gd name="T11" fmla="*/ 0 h 9791"/>
              <a:gd name="T12" fmla="*/ 0 w 9779"/>
              <a:gd name="T13" fmla="*/ 0 h 9791"/>
              <a:gd name="T14" fmla="*/ 0 w 9779"/>
              <a:gd name="T15" fmla="*/ 0 h 9791"/>
              <a:gd name="T16" fmla="*/ 0 w 9779"/>
              <a:gd name="T17" fmla="*/ 0 h 9791"/>
              <a:gd name="T18" fmla="*/ 0 w 9779"/>
              <a:gd name="T19" fmla="*/ 0 h 9791"/>
              <a:gd name="T20" fmla="*/ 0 w 9779"/>
              <a:gd name="T21" fmla="*/ 0 h 9791"/>
              <a:gd name="T22" fmla="*/ 0 w 9779"/>
              <a:gd name="T23" fmla="*/ 0 h 9791"/>
              <a:gd name="T24" fmla="*/ 0 w 9779"/>
              <a:gd name="T25" fmla="*/ 0 h 9791"/>
              <a:gd name="T26" fmla="*/ 0 w 9779"/>
              <a:gd name="T27" fmla="*/ 0 h 9791"/>
              <a:gd name="T28" fmla="*/ 0 w 9779"/>
              <a:gd name="T29" fmla="*/ 0 h 9791"/>
              <a:gd name="T30" fmla="*/ 0 w 9779"/>
              <a:gd name="T31" fmla="*/ 0 h 9791"/>
              <a:gd name="T32" fmla="*/ 0 w 9779"/>
              <a:gd name="T33" fmla="*/ 0 h 9791"/>
              <a:gd name="T34" fmla="*/ 0 w 9779"/>
              <a:gd name="T35" fmla="*/ 0 h 9791"/>
              <a:gd name="T36" fmla="*/ 0 w 9779"/>
              <a:gd name="T37" fmla="*/ 0 h 9791"/>
              <a:gd name="T38" fmla="*/ 0 w 9779"/>
              <a:gd name="T39" fmla="*/ 0 h 9791"/>
              <a:gd name="T40" fmla="*/ 0 w 9779"/>
              <a:gd name="T41" fmla="*/ 0 h 9791"/>
              <a:gd name="T42" fmla="*/ 0 w 9779"/>
              <a:gd name="T43" fmla="*/ 0 h 9791"/>
              <a:gd name="T44" fmla="*/ 0 w 9779"/>
              <a:gd name="T45" fmla="*/ 0 h 9791"/>
              <a:gd name="T46" fmla="*/ 0 w 9779"/>
              <a:gd name="T47" fmla="*/ 0 h 9791"/>
              <a:gd name="T48" fmla="*/ 0 w 9779"/>
              <a:gd name="T49" fmla="*/ 0 h 9791"/>
              <a:gd name="T50" fmla="*/ 0 w 9779"/>
              <a:gd name="T51" fmla="*/ 0 h 9791"/>
              <a:gd name="T52" fmla="*/ 0 w 9779"/>
              <a:gd name="T53" fmla="*/ 0 h 9791"/>
              <a:gd name="T54" fmla="*/ 0 w 9779"/>
              <a:gd name="T55" fmla="*/ 0 h 9791"/>
              <a:gd name="T56" fmla="*/ 0 w 9779"/>
              <a:gd name="T57" fmla="*/ 0 h 9791"/>
              <a:gd name="T58" fmla="*/ 0 w 9779"/>
              <a:gd name="T59" fmla="*/ 0 h 9791"/>
              <a:gd name="T60" fmla="*/ 0 w 9779"/>
              <a:gd name="T61" fmla="*/ 0 h 9791"/>
              <a:gd name="T62" fmla="*/ 0 w 9779"/>
              <a:gd name="T63" fmla="*/ 0 h 9791"/>
              <a:gd name="T64" fmla="*/ 0 w 9779"/>
              <a:gd name="T65" fmla="*/ 0 h 9791"/>
              <a:gd name="T66" fmla="*/ 0 w 9779"/>
              <a:gd name="T67" fmla="*/ 0 h 9791"/>
              <a:gd name="T68" fmla="*/ 0 w 9779"/>
              <a:gd name="T69" fmla="*/ 0 h 9791"/>
              <a:gd name="T70" fmla="*/ 0 w 9779"/>
              <a:gd name="T71" fmla="*/ 0 h 9791"/>
              <a:gd name="T72" fmla="*/ 0 w 9779"/>
              <a:gd name="T73" fmla="*/ 0 h 9791"/>
              <a:gd name="T74" fmla="*/ 0 w 9779"/>
              <a:gd name="T75" fmla="*/ 0 h 9791"/>
              <a:gd name="T76" fmla="*/ 0 w 9779"/>
              <a:gd name="T77" fmla="*/ 0 h 9791"/>
              <a:gd name="T78" fmla="*/ 0 w 9779"/>
              <a:gd name="T79" fmla="*/ 0 h 9791"/>
              <a:gd name="T80" fmla="*/ 0 w 9779"/>
              <a:gd name="T81" fmla="*/ 0 h 9791"/>
              <a:gd name="T82" fmla="*/ 0 w 9779"/>
              <a:gd name="T83" fmla="*/ 0 h 9791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9779"/>
              <a:gd name="T127" fmla="*/ 0 h 9791"/>
              <a:gd name="T128" fmla="*/ 9779 w 9779"/>
              <a:gd name="T129" fmla="*/ 9791 h 9791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9779" h="9791">
                <a:moveTo>
                  <a:pt x="9778" y="4895"/>
                </a:moveTo>
                <a:lnTo>
                  <a:pt x="9718" y="4129"/>
                </a:lnTo>
                <a:lnTo>
                  <a:pt x="9539" y="3383"/>
                </a:lnTo>
                <a:lnTo>
                  <a:pt x="9245" y="2673"/>
                </a:lnTo>
                <a:lnTo>
                  <a:pt x="8845" y="2019"/>
                </a:lnTo>
                <a:lnTo>
                  <a:pt x="8347" y="1434"/>
                </a:lnTo>
                <a:lnTo>
                  <a:pt x="7763" y="935"/>
                </a:lnTo>
                <a:lnTo>
                  <a:pt x="7109" y="533"/>
                </a:lnTo>
                <a:lnTo>
                  <a:pt x="6399" y="240"/>
                </a:lnTo>
                <a:lnTo>
                  <a:pt x="5654" y="61"/>
                </a:lnTo>
                <a:lnTo>
                  <a:pt x="4889" y="0"/>
                </a:lnTo>
                <a:lnTo>
                  <a:pt x="4124" y="61"/>
                </a:lnTo>
                <a:lnTo>
                  <a:pt x="3378" y="240"/>
                </a:lnTo>
                <a:lnTo>
                  <a:pt x="2669" y="533"/>
                </a:lnTo>
                <a:lnTo>
                  <a:pt x="2015" y="935"/>
                </a:lnTo>
                <a:lnTo>
                  <a:pt x="1431" y="1434"/>
                </a:lnTo>
                <a:lnTo>
                  <a:pt x="933" y="2019"/>
                </a:lnTo>
                <a:lnTo>
                  <a:pt x="533" y="2673"/>
                </a:lnTo>
                <a:lnTo>
                  <a:pt x="239" y="3383"/>
                </a:lnTo>
                <a:lnTo>
                  <a:pt x="60" y="4129"/>
                </a:lnTo>
                <a:lnTo>
                  <a:pt x="0" y="4895"/>
                </a:lnTo>
                <a:lnTo>
                  <a:pt x="60" y="5662"/>
                </a:lnTo>
                <a:lnTo>
                  <a:pt x="239" y="6408"/>
                </a:lnTo>
                <a:lnTo>
                  <a:pt x="533" y="7118"/>
                </a:lnTo>
                <a:lnTo>
                  <a:pt x="933" y="7772"/>
                </a:lnTo>
                <a:lnTo>
                  <a:pt x="1431" y="8357"/>
                </a:lnTo>
                <a:lnTo>
                  <a:pt x="2015" y="8856"/>
                </a:lnTo>
                <a:lnTo>
                  <a:pt x="2669" y="9257"/>
                </a:lnTo>
                <a:lnTo>
                  <a:pt x="3378" y="9551"/>
                </a:lnTo>
                <a:lnTo>
                  <a:pt x="4124" y="9730"/>
                </a:lnTo>
                <a:lnTo>
                  <a:pt x="4889" y="9791"/>
                </a:lnTo>
                <a:lnTo>
                  <a:pt x="5654" y="9730"/>
                </a:lnTo>
                <a:lnTo>
                  <a:pt x="6399" y="9551"/>
                </a:lnTo>
                <a:lnTo>
                  <a:pt x="7109" y="9257"/>
                </a:lnTo>
                <a:lnTo>
                  <a:pt x="7763" y="8856"/>
                </a:lnTo>
                <a:lnTo>
                  <a:pt x="8347" y="8357"/>
                </a:lnTo>
                <a:lnTo>
                  <a:pt x="8845" y="7772"/>
                </a:lnTo>
                <a:lnTo>
                  <a:pt x="9245" y="7118"/>
                </a:lnTo>
                <a:lnTo>
                  <a:pt x="9539" y="6408"/>
                </a:lnTo>
                <a:lnTo>
                  <a:pt x="9718" y="5662"/>
                </a:lnTo>
                <a:lnTo>
                  <a:pt x="9778" y="4895"/>
                </a:lnTo>
                <a:lnTo>
                  <a:pt x="9779" y="489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7" name="Freeform 813"/>
          <xdr:cNvSpPr>
            <a:spLocks/>
          </xdr:cNvSpPr>
        </xdr:nvSpPr>
        <xdr:spPr bwMode="auto">
          <a:xfrm>
            <a:off x="189" y="752"/>
            <a:ext cx="60" cy="20"/>
          </a:xfrm>
          <a:custGeom>
            <a:avLst/>
            <a:gdLst>
              <a:gd name="T0" fmla="*/ 0 w 9487"/>
              <a:gd name="T1" fmla="*/ 0 h 3142"/>
              <a:gd name="T2" fmla="*/ 0 w 9487"/>
              <a:gd name="T3" fmla="*/ 0 h 3142"/>
              <a:gd name="T4" fmla="*/ 0 w 9487"/>
              <a:gd name="T5" fmla="*/ 0 h 3142"/>
              <a:gd name="T6" fmla="*/ 0 w 9487"/>
              <a:gd name="T7" fmla="*/ 0 h 3142"/>
              <a:gd name="T8" fmla="*/ 0 60000 65536"/>
              <a:gd name="T9" fmla="*/ 0 60000 65536"/>
              <a:gd name="T10" fmla="*/ 0 60000 65536"/>
              <a:gd name="T11" fmla="*/ 0 60000 65536"/>
              <a:gd name="T12" fmla="*/ 0 w 9487"/>
              <a:gd name="T13" fmla="*/ 0 h 3142"/>
              <a:gd name="T14" fmla="*/ 9487 w 9487"/>
              <a:gd name="T15" fmla="*/ 3142 h 314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9487" h="3142">
                <a:moveTo>
                  <a:pt x="0" y="0"/>
                </a:moveTo>
                <a:lnTo>
                  <a:pt x="3204" y="0"/>
                </a:lnTo>
                <a:lnTo>
                  <a:pt x="9486" y="3142"/>
                </a:lnTo>
                <a:lnTo>
                  <a:pt x="9487" y="314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98" name="Freeform 814"/>
          <xdr:cNvSpPr>
            <a:spLocks/>
          </xdr:cNvSpPr>
        </xdr:nvSpPr>
        <xdr:spPr bwMode="auto">
          <a:xfrm>
            <a:off x="245" y="769"/>
            <a:ext cx="4" cy="3"/>
          </a:xfrm>
          <a:custGeom>
            <a:avLst/>
            <a:gdLst>
              <a:gd name="T0" fmla="*/ 0 w 678"/>
              <a:gd name="T1" fmla="*/ 0 h 418"/>
              <a:gd name="T2" fmla="*/ 0 w 678"/>
              <a:gd name="T3" fmla="*/ 0 h 418"/>
              <a:gd name="T4" fmla="*/ 0 w 678"/>
              <a:gd name="T5" fmla="*/ 0 h 418"/>
              <a:gd name="T6" fmla="*/ 0 w 678"/>
              <a:gd name="T7" fmla="*/ 0 h 418"/>
              <a:gd name="T8" fmla="*/ 0 60000 65536"/>
              <a:gd name="T9" fmla="*/ 0 60000 65536"/>
              <a:gd name="T10" fmla="*/ 0 60000 65536"/>
              <a:gd name="T11" fmla="*/ 0 60000 65536"/>
              <a:gd name="T12" fmla="*/ 0 w 678"/>
              <a:gd name="T13" fmla="*/ 0 h 418"/>
              <a:gd name="T14" fmla="*/ 678 w 678"/>
              <a:gd name="T15" fmla="*/ 418 h 41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78" h="418">
                <a:moveTo>
                  <a:pt x="104" y="0"/>
                </a:moveTo>
                <a:lnTo>
                  <a:pt x="0" y="209"/>
                </a:lnTo>
                <a:lnTo>
                  <a:pt x="678" y="418"/>
                </a:lnTo>
                <a:lnTo>
                  <a:pt x="104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99" name="Freeform 815"/>
          <xdr:cNvSpPr>
            <a:spLocks/>
          </xdr:cNvSpPr>
        </xdr:nvSpPr>
        <xdr:spPr bwMode="auto">
          <a:xfrm>
            <a:off x="245" y="769"/>
            <a:ext cx="4" cy="3"/>
          </a:xfrm>
          <a:custGeom>
            <a:avLst/>
            <a:gdLst>
              <a:gd name="T0" fmla="*/ 0 w 678"/>
              <a:gd name="T1" fmla="*/ 0 h 418"/>
              <a:gd name="T2" fmla="*/ 0 w 678"/>
              <a:gd name="T3" fmla="*/ 0 h 418"/>
              <a:gd name="T4" fmla="*/ 0 w 678"/>
              <a:gd name="T5" fmla="*/ 0 h 418"/>
              <a:gd name="T6" fmla="*/ 0 w 678"/>
              <a:gd name="T7" fmla="*/ 0 h 418"/>
              <a:gd name="T8" fmla="*/ 0 60000 65536"/>
              <a:gd name="T9" fmla="*/ 0 60000 65536"/>
              <a:gd name="T10" fmla="*/ 0 60000 65536"/>
              <a:gd name="T11" fmla="*/ 0 60000 65536"/>
              <a:gd name="T12" fmla="*/ 0 w 678"/>
              <a:gd name="T13" fmla="*/ 0 h 418"/>
              <a:gd name="T14" fmla="*/ 678 w 678"/>
              <a:gd name="T15" fmla="*/ 418 h 41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78" h="418">
                <a:moveTo>
                  <a:pt x="104" y="0"/>
                </a:moveTo>
                <a:lnTo>
                  <a:pt x="0" y="209"/>
                </a:lnTo>
                <a:lnTo>
                  <a:pt x="678" y="418"/>
                </a:lnTo>
                <a:lnTo>
                  <a:pt x="10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0" name="Freeform 816"/>
          <xdr:cNvSpPr>
            <a:spLocks/>
          </xdr:cNvSpPr>
        </xdr:nvSpPr>
        <xdr:spPr bwMode="auto">
          <a:xfrm>
            <a:off x="209" y="751"/>
            <a:ext cx="1" cy="9"/>
          </a:xfrm>
          <a:custGeom>
            <a:avLst/>
            <a:gdLst>
              <a:gd name="T0" fmla="*/ 0 w 1"/>
              <a:gd name="T1" fmla="*/ 0 h 1396"/>
              <a:gd name="T2" fmla="*/ 0 w 1"/>
              <a:gd name="T3" fmla="*/ 0 h 1396"/>
              <a:gd name="T4" fmla="*/ 1 w 1"/>
              <a:gd name="T5" fmla="*/ 0 h 1396"/>
              <a:gd name="T6" fmla="*/ 0 60000 65536"/>
              <a:gd name="T7" fmla="*/ 0 60000 65536"/>
              <a:gd name="T8" fmla="*/ 0 60000 65536"/>
              <a:gd name="T9" fmla="*/ 0 w 1"/>
              <a:gd name="T10" fmla="*/ 0 h 1396"/>
              <a:gd name="T11" fmla="*/ 1 w 1"/>
              <a:gd name="T12" fmla="*/ 1396 h 13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96">
                <a:moveTo>
                  <a:pt x="0" y="0"/>
                </a:moveTo>
                <a:lnTo>
                  <a:pt x="0" y="1396"/>
                </a:lnTo>
                <a:lnTo>
                  <a:pt x="1" y="139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1" name="Line 817"/>
          <xdr:cNvSpPr>
            <a:spLocks noChangeShapeType="1"/>
          </xdr:cNvSpPr>
        </xdr:nvSpPr>
        <xdr:spPr bwMode="auto">
          <a:xfrm>
            <a:off x="209" y="766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02" name="Freeform 818"/>
          <xdr:cNvSpPr>
            <a:spLocks/>
          </xdr:cNvSpPr>
        </xdr:nvSpPr>
        <xdr:spPr bwMode="auto">
          <a:xfrm>
            <a:off x="209" y="771"/>
            <a:ext cx="1" cy="12"/>
          </a:xfrm>
          <a:custGeom>
            <a:avLst/>
            <a:gdLst>
              <a:gd name="T0" fmla="*/ 0 w 1"/>
              <a:gd name="T1" fmla="*/ 0 h 1753"/>
              <a:gd name="T2" fmla="*/ 0 w 1"/>
              <a:gd name="T3" fmla="*/ 0 h 1753"/>
              <a:gd name="T4" fmla="*/ 1 w 1"/>
              <a:gd name="T5" fmla="*/ 0 h 1753"/>
              <a:gd name="T6" fmla="*/ 0 60000 65536"/>
              <a:gd name="T7" fmla="*/ 0 60000 65536"/>
              <a:gd name="T8" fmla="*/ 0 60000 65536"/>
              <a:gd name="T9" fmla="*/ 0 w 1"/>
              <a:gd name="T10" fmla="*/ 0 h 1753"/>
              <a:gd name="T11" fmla="*/ 1 w 1"/>
              <a:gd name="T12" fmla="*/ 1753 h 17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53">
                <a:moveTo>
                  <a:pt x="0" y="0"/>
                </a:moveTo>
                <a:lnTo>
                  <a:pt x="0" y="1753"/>
                </a:lnTo>
                <a:lnTo>
                  <a:pt x="1" y="175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3" name="Line 819"/>
          <xdr:cNvSpPr>
            <a:spLocks noChangeShapeType="1"/>
          </xdr:cNvSpPr>
        </xdr:nvSpPr>
        <xdr:spPr bwMode="auto">
          <a:xfrm>
            <a:off x="209" y="78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04" name="Freeform 820"/>
          <xdr:cNvSpPr>
            <a:spLocks/>
          </xdr:cNvSpPr>
        </xdr:nvSpPr>
        <xdr:spPr bwMode="auto">
          <a:xfrm>
            <a:off x="209" y="794"/>
            <a:ext cx="1" cy="9"/>
          </a:xfrm>
          <a:custGeom>
            <a:avLst/>
            <a:gdLst>
              <a:gd name="T0" fmla="*/ 0 w 1"/>
              <a:gd name="T1" fmla="*/ 0 h 1397"/>
              <a:gd name="T2" fmla="*/ 0 w 1"/>
              <a:gd name="T3" fmla="*/ 0 h 1397"/>
              <a:gd name="T4" fmla="*/ 1 w 1"/>
              <a:gd name="T5" fmla="*/ 0 h 1397"/>
              <a:gd name="T6" fmla="*/ 0 60000 65536"/>
              <a:gd name="T7" fmla="*/ 0 60000 65536"/>
              <a:gd name="T8" fmla="*/ 0 60000 65536"/>
              <a:gd name="T9" fmla="*/ 0 w 1"/>
              <a:gd name="T10" fmla="*/ 0 h 1397"/>
              <a:gd name="T11" fmla="*/ 1 w 1"/>
              <a:gd name="T12" fmla="*/ 1397 h 139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97">
                <a:moveTo>
                  <a:pt x="0" y="0"/>
                </a:moveTo>
                <a:lnTo>
                  <a:pt x="0" y="1397"/>
                </a:lnTo>
                <a:lnTo>
                  <a:pt x="1" y="139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5" name="Freeform 821"/>
          <xdr:cNvSpPr>
            <a:spLocks/>
          </xdr:cNvSpPr>
        </xdr:nvSpPr>
        <xdr:spPr bwMode="auto">
          <a:xfrm>
            <a:off x="209" y="743"/>
            <a:ext cx="1" cy="8"/>
          </a:xfrm>
          <a:custGeom>
            <a:avLst/>
            <a:gdLst>
              <a:gd name="T0" fmla="*/ 0 w 1"/>
              <a:gd name="T1" fmla="*/ 0 h 1395"/>
              <a:gd name="T2" fmla="*/ 0 w 1"/>
              <a:gd name="T3" fmla="*/ 0 h 1395"/>
              <a:gd name="T4" fmla="*/ 1 w 1"/>
              <a:gd name="T5" fmla="*/ 0 h 1395"/>
              <a:gd name="T6" fmla="*/ 0 60000 65536"/>
              <a:gd name="T7" fmla="*/ 0 60000 65536"/>
              <a:gd name="T8" fmla="*/ 0 60000 65536"/>
              <a:gd name="T9" fmla="*/ 0 w 1"/>
              <a:gd name="T10" fmla="*/ 0 h 1395"/>
              <a:gd name="T11" fmla="*/ 1 w 1"/>
              <a:gd name="T12" fmla="*/ 1395 h 13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95">
                <a:moveTo>
                  <a:pt x="0" y="139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6" name="Line 822"/>
          <xdr:cNvSpPr>
            <a:spLocks noChangeShapeType="1"/>
          </xdr:cNvSpPr>
        </xdr:nvSpPr>
        <xdr:spPr bwMode="auto">
          <a:xfrm>
            <a:off x="209" y="73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07" name="Freeform 823"/>
          <xdr:cNvSpPr>
            <a:spLocks/>
          </xdr:cNvSpPr>
        </xdr:nvSpPr>
        <xdr:spPr bwMode="auto">
          <a:xfrm>
            <a:off x="209" y="720"/>
            <a:ext cx="1" cy="11"/>
          </a:xfrm>
          <a:custGeom>
            <a:avLst/>
            <a:gdLst>
              <a:gd name="T0" fmla="*/ 0 w 1"/>
              <a:gd name="T1" fmla="*/ 0 h 1752"/>
              <a:gd name="T2" fmla="*/ 0 w 1"/>
              <a:gd name="T3" fmla="*/ 0 h 1752"/>
              <a:gd name="T4" fmla="*/ 1 w 1"/>
              <a:gd name="T5" fmla="*/ 0 h 1752"/>
              <a:gd name="T6" fmla="*/ 0 60000 65536"/>
              <a:gd name="T7" fmla="*/ 0 60000 65536"/>
              <a:gd name="T8" fmla="*/ 0 60000 65536"/>
              <a:gd name="T9" fmla="*/ 0 w 1"/>
              <a:gd name="T10" fmla="*/ 0 h 1752"/>
              <a:gd name="T11" fmla="*/ 1 w 1"/>
              <a:gd name="T12" fmla="*/ 1752 h 17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52">
                <a:moveTo>
                  <a:pt x="0" y="175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08" name="Line 824"/>
          <xdr:cNvSpPr>
            <a:spLocks noChangeShapeType="1"/>
          </xdr:cNvSpPr>
        </xdr:nvSpPr>
        <xdr:spPr bwMode="auto">
          <a:xfrm>
            <a:off x="209" y="71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09" name="Freeform 825"/>
          <xdr:cNvSpPr>
            <a:spLocks/>
          </xdr:cNvSpPr>
        </xdr:nvSpPr>
        <xdr:spPr bwMode="auto">
          <a:xfrm>
            <a:off x="209" y="700"/>
            <a:ext cx="1" cy="9"/>
          </a:xfrm>
          <a:custGeom>
            <a:avLst/>
            <a:gdLst>
              <a:gd name="T0" fmla="*/ 0 w 1"/>
              <a:gd name="T1" fmla="*/ 0 h 1397"/>
              <a:gd name="T2" fmla="*/ 0 w 1"/>
              <a:gd name="T3" fmla="*/ 0 h 1397"/>
              <a:gd name="T4" fmla="*/ 1 w 1"/>
              <a:gd name="T5" fmla="*/ 0 h 1397"/>
              <a:gd name="T6" fmla="*/ 0 60000 65536"/>
              <a:gd name="T7" fmla="*/ 0 60000 65536"/>
              <a:gd name="T8" fmla="*/ 0 60000 65536"/>
              <a:gd name="T9" fmla="*/ 0 w 1"/>
              <a:gd name="T10" fmla="*/ 0 h 1397"/>
              <a:gd name="T11" fmla="*/ 1 w 1"/>
              <a:gd name="T12" fmla="*/ 1397 h 139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97">
                <a:moveTo>
                  <a:pt x="0" y="139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0" name="Freeform 826"/>
          <xdr:cNvSpPr>
            <a:spLocks/>
          </xdr:cNvSpPr>
        </xdr:nvSpPr>
        <xdr:spPr bwMode="auto">
          <a:xfrm>
            <a:off x="214" y="706"/>
            <a:ext cx="62" cy="1"/>
          </a:xfrm>
          <a:custGeom>
            <a:avLst/>
            <a:gdLst>
              <a:gd name="T0" fmla="*/ 0 w 9802"/>
              <a:gd name="T1" fmla="*/ 0 h 1"/>
              <a:gd name="T2" fmla="*/ 0 w 9802"/>
              <a:gd name="T3" fmla="*/ 0 h 1"/>
              <a:gd name="T4" fmla="*/ 0 w 9802"/>
              <a:gd name="T5" fmla="*/ 0 h 1"/>
              <a:gd name="T6" fmla="*/ 0 60000 65536"/>
              <a:gd name="T7" fmla="*/ 0 60000 65536"/>
              <a:gd name="T8" fmla="*/ 0 60000 65536"/>
              <a:gd name="T9" fmla="*/ 0 w 9802"/>
              <a:gd name="T10" fmla="*/ 0 h 1"/>
              <a:gd name="T11" fmla="*/ 9802 w 980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802" h="1">
                <a:moveTo>
                  <a:pt x="0" y="0"/>
                </a:moveTo>
                <a:lnTo>
                  <a:pt x="9801" y="0"/>
                </a:lnTo>
                <a:lnTo>
                  <a:pt x="980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1" name="Freeform 827"/>
          <xdr:cNvSpPr>
            <a:spLocks/>
          </xdr:cNvSpPr>
        </xdr:nvSpPr>
        <xdr:spPr bwMode="auto">
          <a:xfrm>
            <a:off x="214" y="797"/>
            <a:ext cx="62" cy="1"/>
          </a:xfrm>
          <a:custGeom>
            <a:avLst/>
            <a:gdLst>
              <a:gd name="T0" fmla="*/ 0 w 9802"/>
              <a:gd name="T1" fmla="*/ 0 h 1"/>
              <a:gd name="T2" fmla="*/ 0 w 9802"/>
              <a:gd name="T3" fmla="*/ 0 h 1"/>
              <a:gd name="T4" fmla="*/ 0 w 9802"/>
              <a:gd name="T5" fmla="*/ 0 h 1"/>
              <a:gd name="T6" fmla="*/ 0 60000 65536"/>
              <a:gd name="T7" fmla="*/ 0 60000 65536"/>
              <a:gd name="T8" fmla="*/ 0 60000 65536"/>
              <a:gd name="T9" fmla="*/ 0 w 9802"/>
              <a:gd name="T10" fmla="*/ 0 h 1"/>
              <a:gd name="T11" fmla="*/ 9802 w 980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802" h="1">
                <a:moveTo>
                  <a:pt x="0" y="0"/>
                </a:moveTo>
                <a:lnTo>
                  <a:pt x="9801" y="0"/>
                </a:lnTo>
                <a:lnTo>
                  <a:pt x="980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2" name="Freeform 828"/>
          <xdr:cNvSpPr>
            <a:spLocks/>
          </xdr:cNvSpPr>
        </xdr:nvSpPr>
        <xdr:spPr bwMode="auto">
          <a:xfrm>
            <a:off x="272" y="711"/>
            <a:ext cx="1" cy="34"/>
          </a:xfrm>
          <a:custGeom>
            <a:avLst/>
            <a:gdLst>
              <a:gd name="T0" fmla="*/ 0 w 1"/>
              <a:gd name="T1" fmla="*/ 0 h 5357"/>
              <a:gd name="T2" fmla="*/ 0 w 1"/>
              <a:gd name="T3" fmla="*/ 0 h 5357"/>
              <a:gd name="T4" fmla="*/ 1 w 1"/>
              <a:gd name="T5" fmla="*/ 0 h 5357"/>
              <a:gd name="T6" fmla="*/ 0 60000 65536"/>
              <a:gd name="T7" fmla="*/ 0 60000 65536"/>
              <a:gd name="T8" fmla="*/ 0 60000 65536"/>
              <a:gd name="T9" fmla="*/ 0 w 1"/>
              <a:gd name="T10" fmla="*/ 0 h 5357"/>
              <a:gd name="T11" fmla="*/ 1 w 1"/>
              <a:gd name="T12" fmla="*/ 5357 h 5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357">
                <a:moveTo>
                  <a:pt x="0" y="0"/>
                </a:moveTo>
                <a:lnTo>
                  <a:pt x="0" y="5357"/>
                </a:lnTo>
                <a:lnTo>
                  <a:pt x="1" y="5357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3" name="Freeform 829"/>
          <xdr:cNvSpPr>
            <a:spLocks/>
          </xdr:cNvSpPr>
        </xdr:nvSpPr>
        <xdr:spPr bwMode="auto">
          <a:xfrm>
            <a:off x="272" y="758"/>
            <a:ext cx="1" cy="34"/>
          </a:xfrm>
          <a:custGeom>
            <a:avLst/>
            <a:gdLst>
              <a:gd name="T0" fmla="*/ 0 w 1"/>
              <a:gd name="T1" fmla="*/ 0 h 5357"/>
              <a:gd name="T2" fmla="*/ 0 w 1"/>
              <a:gd name="T3" fmla="*/ 0 h 5357"/>
              <a:gd name="T4" fmla="*/ 1 w 1"/>
              <a:gd name="T5" fmla="*/ 0 h 5357"/>
              <a:gd name="T6" fmla="*/ 0 60000 65536"/>
              <a:gd name="T7" fmla="*/ 0 60000 65536"/>
              <a:gd name="T8" fmla="*/ 0 60000 65536"/>
              <a:gd name="T9" fmla="*/ 0 w 1"/>
              <a:gd name="T10" fmla="*/ 0 h 5357"/>
              <a:gd name="T11" fmla="*/ 1 w 1"/>
              <a:gd name="T12" fmla="*/ 5357 h 5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357">
                <a:moveTo>
                  <a:pt x="0" y="535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4" name="Freeform 830"/>
          <xdr:cNvSpPr>
            <a:spLocks/>
          </xdr:cNvSpPr>
        </xdr:nvSpPr>
        <xdr:spPr bwMode="auto">
          <a:xfrm>
            <a:off x="271" y="706"/>
            <a:ext cx="2" cy="5"/>
          </a:xfrm>
          <a:custGeom>
            <a:avLst/>
            <a:gdLst>
              <a:gd name="T0" fmla="*/ 0 w 233"/>
              <a:gd name="T1" fmla="*/ 0 h 701"/>
              <a:gd name="T2" fmla="*/ 0 w 233"/>
              <a:gd name="T3" fmla="*/ 0 h 701"/>
              <a:gd name="T4" fmla="*/ 0 w 233"/>
              <a:gd name="T5" fmla="*/ 0 h 701"/>
              <a:gd name="T6" fmla="*/ 0 w 233"/>
              <a:gd name="T7" fmla="*/ 0 h 701"/>
              <a:gd name="T8" fmla="*/ 0 60000 65536"/>
              <a:gd name="T9" fmla="*/ 0 60000 65536"/>
              <a:gd name="T10" fmla="*/ 0 60000 65536"/>
              <a:gd name="T11" fmla="*/ 0 60000 65536"/>
              <a:gd name="T12" fmla="*/ 0 w 233"/>
              <a:gd name="T13" fmla="*/ 0 h 701"/>
              <a:gd name="T14" fmla="*/ 233 w 233"/>
              <a:gd name="T15" fmla="*/ 701 h 70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33" h="701">
                <a:moveTo>
                  <a:pt x="0" y="701"/>
                </a:moveTo>
                <a:lnTo>
                  <a:pt x="233" y="701"/>
                </a:lnTo>
                <a:lnTo>
                  <a:pt x="117" y="0"/>
                </a:lnTo>
                <a:lnTo>
                  <a:pt x="0" y="70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15" name="Freeform 831"/>
          <xdr:cNvSpPr>
            <a:spLocks/>
          </xdr:cNvSpPr>
        </xdr:nvSpPr>
        <xdr:spPr bwMode="auto">
          <a:xfrm>
            <a:off x="271" y="706"/>
            <a:ext cx="2" cy="5"/>
          </a:xfrm>
          <a:custGeom>
            <a:avLst/>
            <a:gdLst>
              <a:gd name="T0" fmla="*/ 0 w 233"/>
              <a:gd name="T1" fmla="*/ 0 h 701"/>
              <a:gd name="T2" fmla="*/ 0 w 233"/>
              <a:gd name="T3" fmla="*/ 0 h 701"/>
              <a:gd name="T4" fmla="*/ 0 w 233"/>
              <a:gd name="T5" fmla="*/ 0 h 701"/>
              <a:gd name="T6" fmla="*/ 0 w 233"/>
              <a:gd name="T7" fmla="*/ 0 h 701"/>
              <a:gd name="T8" fmla="*/ 0 60000 65536"/>
              <a:gd name="T9" fmla="*/ 0 60000 65536"/>
              <a:gd name="T10" fmla="*/ 0 60000 65536"/>
              <a:gd name="T11" fmla="*/ 0 60000 65536"/>
              <a:gd name="T12" fmla="*/ 0 w 233"/>
              <a:gd name="T13" fmla="*/ 0 h 701"/>
              <a:gd name="T14" fmla="*/ 233 w 233"/>
              <a:gd name="T15" fmla="*/ 701 h 70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33" h="701">
                <a:moveTo>
                  <a:pt x="0" y="701"/>
                </a:moveTo>
                <a:lnTo>
                  <a:pt x="233" y="701"/>
                </a:lnTo>
                <a:lnTo>
                  <a:pt x="117" y="0"/>
                </a:lnTo>
                <a:lnTo>
                  <a:pt x="0" y="70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616" name="Freeform 832"/>
          <xdr:cNvSpPr>
            <a:spLocks/>
          </xdr:cNvSpPr>
        </xdr:nvSpPr>
        <xdr:spPr bwMode="auto">
          <a:xfrm>
            <a:off x="271" y="792"/>
            <a:ext cx="2" cy="5"/>
          </a:xfrm>
          <a:custGeom>
            <a:avLst/>
            <a:gdLst>
              <a:gd name="T0" fmla="*/ 0 w 233"/>
              <a:gd name="T1" fmla="*/ 0 h 701"/>
              <a:gd name="T2" fmla="*/ 0 w 233"/>
              <a:gd name="T3" fmla="*/ 0 h 701"/>
              <a:gd name="T4" fmla="*/ 0 w 233"/>
              <a:gd name="T5" fmla="*/ 0 h 701"/>
              <a:gd name="T6" fmla="*/ 0 w 233"/>
              <a:gd name="T7" fmla="*/ 0 h 701"/>
              <a:gd name="T8" fmla="*/ 0 60000 65536"/>
              <a:gd name="T9" fmla="*/ 0 60000 65536"/>
              <a:gd name="T10" fmla="*/ 0 60000 65536"/>
              <a:gd name="T11" fmla="*/ 0 60000 65536"/>
              <a:gd name="T12" fmla="*/ 0 w 233"/>
              <a:gd name="T13" fmla="*/ 0 h 701"/>
              <a:gd name="T14" fmla="*/ 233 w 233"/>
              <a:gd name="T15" fmla="*/ 701 h 70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33" h="701">
                <a:moveTo>
                  <a:pt x="0" y="0"/>
                </a:moveTo>
                <a:lnTo>
                  <a:pt x="233" y="0"/>
                </a:lnTo>
                <a:lnTo>
                  <a:pt x="117" y="70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17" name="Freeform 833"/>
          <xdr:cNvSpPr>
            <a:spLocks/>
          </xdr:cNvSpPr>
        </xdr:nvSpPr>
        <xdr:spPr bwMode="auto">
          <a:xfrm>
            <a:off x="271" y="792"/>
            <a:ext cx="2" cy="5"/>
          </a:xfrm>
          <a:custGeom>
            <a:avLst/>
            <a:gdLst>
              <a:gd name="T0" fmla="*/ 0 w 233"/>
              <a:gd name="T1" fmla="*/ 0 h 701"/>
              <a:gd name="T2" fmla="*/ 0 w 233"/>
              <a:gd name="T3" fmla="*/ 0 h 701"/>
              <a:gd name="T4" fmla="*/ 0 w 233"/>
              <a:gd name="T5" fmla="*/ 0 h 701"/>
              <a:gd name="T6" fmla="*/ 0 w 233"/>
              <a:gd name="T7" fmla="*/ 0 h 701"/>
              <a:gd name="T8" fmla="*/ 0 60000 65536"/>
              <a:gd name="T9" fmla="*/ 0 60000 65536"/>
              <a:gd name="T10" fmla="*/ 0 60000 65536"/>
              <a:gd name="T11" fmla="*/ 0 60000 65536"/>
              <a:gd name="T12" fmla="*/ 0 w 233"/>
              <a:gd name="T13" fmla="*/ 0 h 701"/>
              <a:gd name="T14" fmla="*/ 233 w 233"/>
              <a:gd name="T15" fmla="*/ 701 h 70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33" h="701">
                <a:moveTo>
                  <a:pt x="0" y="0"/>
                </a:moveTo>
                <a:lnTo>
                  <a:pt x="233" y="0"/>
                </a:lnTo>
                <a:lnTo>
                  <a:pt x="117" y="70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34" name="Text Box 834"/>
          <xdr:cNvSpPr txBox="1">
            <a:spLocks noChangeArrowheads="1"/>
          </xdr:cNvSpPr>
        </xdr:nvSpPr>
        <xdr:spPr bwMode="auto">
          <a:xfrm>
            <a:off x="164" y="732"/>
            <a:ext cx="7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1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  <xdr:sp macro="" textlink="">
        <xdr:nvSpPr>
          <xdr:cNvPr id="835" name="Text Box 835"/>
          <xdr:cNvSpPr txBox="1">
            <a:spLocks noChangeArrowheads="1"/>
          </xdr:cNvSpPr>
        </xdr:nvSpPr>
        <xdr:spPr bwMode="auto">
          <a:xfrm>
            <a:off x="264" y="741"/>
            <a:ext cx="21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CN" sz="9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</xdr:txBody>
      </xdr:sp>
    </xdr:grpSp>
    <xdr:clientData/>
  </xdr:twoCellAnchor>
  <xdr:twoCellAnchor>
    <xdr:from>
      <xdr:col>2</xdr:col>
      <xdr:colOff>361950</xdr:colOff>
      <xdr:row>53</xdr:row>
      <xdr:rowOff>152400</xdr:rowOff>
    </xdr:from>
    <xdr:to>
      <xdr:col>2</xdr:col>
      <xdr:colOff>1504950</xdr:colOff>
      <xdr:row>56</xdr:row>
      <xdr:rowOff>238125</xdr:rowOff>
    </xdr:to>
    <xdr:grpSp>
      <xdr:nvGrpSpPr>
        <xdr:cNvPr id="29162" name="Group 836"/>
        <xdr:cNvGrpSpPr>
          <a:grpSpLocks/>
        </xdr:cNvGrpSpPr>
      </xdr:nvGrpSpPr>
      <xdr:grpSpPr bwMode="auto">
        <a:xfrm>
          <a:off x="1609725" y="18288000"/>
          <a:ext cx="1143000" cy="1028700"/>
          <a:chOff x="143" y="827"/>
          <a:chExt cx="169" cy="77"/>
        </a:xfrm>
      </xdr:grpSpPr>
      <xdr:sp macro="" textlink="">
        <xdr:nvSpPr>
          <xdr:cNvPr id="29550" name="Freeform 837"/>
          <xdr:cNvSpPr>
            <a:spLocks/>
          </xdr:cNvSpPr>
        </xdr:nvSpPr>
        <xdr:spPr bwMode="auto">
          <a:xfrm>
            <a:off x="143" y="837"/>
            <a:ext cx="134" cy="39"/>
          </a:xfrm>
          <a:custGeom>
            <a:avLst/>
            <a:gdLst>
              <a:gd name="T0" fmla="*/ 0 w 19831"/>
              <a:gd name="T1" fmla="*/ 0 h 5798"/>
              <a:gd name="T2" fmla="*/ 0 w 19831"/>
              <a:gd name="T3" fmla="*/ 0 h 5798"/>
              <a:gd name="T4" fmla="*/ 0 w 19831"/>
              <a:gd name="T5" fmla="*/ 0 h 5798"/>
              <a:gd name="T6" fmla="*/ 0 w 19831"/>
              <a:gd name="T7" fmla="*/ 0 h 5798"/>
              <a:gd name="T8" fmla="*/ 0 w 19831"/>
              <a:gd name="T9" fmla="*/ 0 h 5798"/>
              <a:gd name="T10" fmla="*/ 0 w 19831"/>
              <a:gd name="T11" fmla="*/ 0 h 5798"/>
              <a:gd name="T12" fmla="*/ 0 w 19831"/>
              <a:gd name="T13" fmla="*/ 0 h 5798"/>
              <a:gd name="T14" fmla="*/ 0 w 19831"/>
              <a:gd name="T15" fmla="*/ 0 h 5798"/>
              <a:gd name="T16" fmla="*/ 0 w 19831"/>
              <a:gd name="T17" fmla="*/ 0 h 5798"/>
              <a:gd name="T18" fmla="*/ 0 w 19831"/>
              <a:gd name="T19" fmla="*/ 0 h 5798"/>
              <a:gd name="T20" fmla="*/ 0 w 19831"/>
              <a:gd name="T21" fmla="*/ 0 h 5798"/>
              <a:gd name="T22" fmla="*/ 0 w 19831"/>
              <a:gd name="T23" fmla="*/ 0 h 5798"/>
              <a:gd name="T24" fmla="*/ 0 w 19831"/>
              <a:gd name="T25" fmla="*/ 0 h 5798"/>
              <a:gd name="T26" fmla="*/ 0 w 19831"/>
              <a:gd name="T27" fmla="*/ 0 h 5798"/>
              <a:gd name="T28" fmla="*/ 0 w 19831"/>
              <a:gd name="T29" fmla="*/ 0 h 5798"/>
              <a:gd name="T30" fmla="*/ 0 w 19831"/>
              <a:gd name="T31" fmla="*/ 0 h 5798"/>
              <a:gd name="T32" fmla="*/ 0 w 19831"/>
              <a:gd name="T33" fmla="*/ 0 h 579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9831"/>
              <a:gd name="T52" fmla="*/ 0 h 5798"/>
              <a:gd name="T53" fmla="*/ 19831 w 19831"/>
              <a:gd name="T54" fmla="*/ 5798 h 579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9831" h="5798">
                <a:moveTo>
                  <a:pt x="19831" y="5798"/>
                </a:moveTo>
                <a:lnTo>
                  <a:pt x="18954" y="4454"/>
                </a:lnTo>
                <a:lnTo>
                  <a:pt x="17895" y="3247"/>
                </a:lnTo>
                <a:lnTo>
                  <a:pt x="16675" y="2202"/>
                </a:lnTo>
                <a:lnTo>
                  <a:pt x="15319" y="1339"/>
                </a:lnTo>
                <a:lnTo>
                  <a:pt x="13855" y="677"/>
                </a:lnTo>
                <a:lnTo>
                  <a:pt x="12311" y="227"/>
                </a:lnTo>
                <a:lnTo>
                  <a:pt x="10719" y="0"/>
                </a:lnTo>
                <a:lnTo>
                  <a:pt x="9111" y="0"/>
                </a:lnTo>
                <a:lnTo>
                  <a:pt x="7519" y="227"/>
                </a:lnTo>
                <a:lnTo>
                  <a:pt x="5975" y="677"/>
                </a:lnTo>
                <a:lnTo>
                  <a:pt x="4511" y="1339"/>
                </a:lnTo>
                <a:lnTo>
                  <a:pt x="3155" y="2202"/>
                </a:lnTo>
                <a:lnTo>
                  <a:pt x="1936" y="3247"/>
                </a:lnTo>
                <a:lnTo>
                  <a:pt x="877" y="4454"/>
                </a:lnTo>
                <a:lnTo>
                  <a:pt x="0" y="5798"/>
                </a:lnTo>
                <a:lnTo>
                  <a:pt x="1" y="5798"/>
                </a:lnTo>
              </a:path>
            </a:pathLst>
          </a:custGeom>
          <a:noFill/>
          <a:ln w="127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1" name="Freeform 838"/>
          <xdr:cNvSpPr>
            <a:spLocks/>
          </xdr:cNvSpPr>
        </xdr:nvSpPr>
        <xdr:spPr bwMode="auto">
          <a:xfrm>
            <a:off x="251" y="856"/>
            <a:ext cx="19" cy="20"/>
          </a:xfrm>
          <a:custGeom>
            <a:avLst/>
            <a:gdLst>
              <a:gd name="T0" fmla="*/ 0 w 2796"/>
              <a:gd name="T1" fmla="*/ 0 h 2997"/>
              <a:gd name="T2" fmla="*/ 0 w 2796"/>
              <a:gd name="T3" fmla="*/ 0 h 2997"/>
              <a:gd name="T4" fmla="*/ 0 w 2796"/>
              <a:gd name="T5" fmla="*/ 0 h 2997"/>
              <a:gd name="T6" fmla="*/ 0 w 2796"/>
              <a:gd name="T7" fmla="*/ 0 h 2997"/>
              <a:gd name="T8" fmla="*/ 0 w 2796"/>
              <a:gd name="T9" fmla="*/ 0 h 299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796"/>
              <a:gd name="T16" fmla="*/ 0 h 2997"/>
              <a:gd name="T17" fmla="*/ 2796 w 2796"/>
              <a:gd name="T18" fmla="*/ 2997 h 299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796" h="2997">
                <a:moveTo>
                  <a:pt x="2796" y="2997"/>
                </a:moveTo>
                <a:lnTo>
                  <a:pt x="1998" y="1879"/>
                </a:lnTo>
                <a:lnTo>
                  <a:pt x="1061" y="873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2" name="Freeform 839"/>
          <xdr:cNvSpPr>
            <a:spLocks/>
          </xdr:cNvSpPr>
        </xdr:nvSpPr>
        <xdr:spPr bwMode="auto">
          <a:xfrm>
            <a:off x="144" y="838"/>
            <a:ext cx="131" cy="38"/>
          </a:xfrm>
          <a:custGeom>
            <a:avLst/>
            <a:gdLst>
              <a:gd name="T0" fmla="*/ 0 w 19469"/>
              <a:gd name="T1" fmla="*/ 0 h 5642"/>
              <a:gd name="T2" fmla="*/ 0 w 19469"/>
              <a:gd name="T3" fmla="*/ 0 h 5642"/>
              <a:gd name="T4" fmla="*/ 0 w 19469"/>
              <a:gd name="T5" fmla="*/ 0 h 5642"/>
              <a:gd name="T6" fmla="*/ 0 w 19469"/>
              <a:gd name="T7" fmla="*/ 0 h 5642"/>
              <a:gd name="T8" fmla="*/ 0 w 19469"/>
              <a:gd name="T9" fmla="*/ 0 h 5642"/>
              <a:gd name="T10" fmla="*/ 0 w 19469"/>
              <a:gd name="T11" fmla="*/ 0 h 5642"/>
              <a:gd name="T12" fmla="*/ 0 w 19469"/>
              <a:gd name="T13" fmla="*/ 0 h 5642"/>
              <a:gd name="T14" fmla="*/ 0 w 19469"/>
              <a:gd name="T15" fmla="*/ 0 h 5642"/>
              <a:gd name="T16" fmla="*/ 0 w 19469"/>
              <a:gd name="T17" fmla="*/ 0 h 5642"/>
              <a:gd name="T18" fmla="*/ 0 w 19469"/>
              <a:gd name="T19" fmla="*/ 0 h 5642"/>
              <a:gd name="T20" fmla="*/ 0 w 19469"/>
              <a:gd name="T21" fmla="*/ 0 h 5642"/>
              <a:gd name="T22" fmla="*/ 0 w 19469"/>
              <a:gd name="T23" fmla="*/ 0 h 5642"/>
              <a:gd name="T24" fmla="*/ 0 w 19469"/>
              <a:gd name="T25" fmla="*/ 0 h 5642"/>
              <a:gd name="T26" fmla="*/ 0 w 19469"/>
              <a:gd name="T27" fmla="*/ 0 h 5642"/>
              <a:gd name="T28" fmla="*/ 0 w 19469"/>
              <a:gd name="T29" fmla="*/ 0 h 5642"/>
              <a:gd name="T30" fmla="*/ 0 w 19469"/>
              <a:gd name="T31" fmla="*/ 0 h 5642"/>
              <a:gd name="T32" fmla="*/ 0 w 19469"/>
              <a:gd name="T33" fmla="*/ 0 h 564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9469"/>
              <a:gd name="T52" fmla="*/ 0 h 5642"/>
              <a:gd name="T53" fmla="*/ 19469 w 19469"/>
              <a:gd name="T54" fmla="*/ 5642 h 564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9469" h="5642">
                <a:moveTo>
                  <a:pt x="19469" y="5642"/>
                </a:moveTo>
                <a:lnTo>
                  <a:pt x="18601" y="4333"/>
                </a:lnTo>
                <a:lnTo>
                  <a:pt x="17557" y="3158"/>
                </a:lnTo>
                <a:lnTo>
                  <a:pt x="16358" y="2141"/>
                </a:lnTo>
                <a:lnTo>
                  <a:pt x="15028" y="1302"/>
                </a:lnTo>
                <a:lnTo>
                  <a:pt x="13592" y="658"/>
                </a:lnTo>
                <a:lnTo>
                  <a:pt x="12080" y="221"/>
                </a:lnTo>
                <a:lnTo>
                  <a:pt x="10521" y="0"/>
                </a:lnTo>
                <a:lnTo>
                  <a:pt x="8947" y="0"/>
                </a:lnTo>
                <a:lnTo>
                  <a:pt x="7388" y="221"/>
                </a:lnTo>
                <a:lnTo>
                  <a:pt x="5877" y="658"/>
                </a:lnTo>
                <a:lnTo>
                  <a:pt x="4441" y="1302"/>
                </a:lnTo>
                <a:lnTo>
                  <a:pt x="3111" y="2141"/>
                </a:lnTo>
                <a:lnTo>
                  <a:pt x="1911" y="3158"/>
                </a:lnTo>
                <a:lnTo>
                  <a:pt x="868" y="4333"/>
                </a:lnTo>
                <a:lnTo>
                  <a:pt x="0" y="5642"/>
                </a:lnTo>
                <a:lnTo>
                  <a:pt x="1" y="5642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3" name="Freeform 840"/>
          <xdr:cNvSpPr>
            <a:spLocks/>
          </xdr:cNvSpPr>
        </xdr:nvSpPr>
        <xdr:spPr bwMode="auto">
          <a:xfrm>
            <a:off x="248" y="850"/>
            <a:ext cx="25" cy="26"/>
          </a:xfrm>
          <a:custGeom>
            <a:avLst/>
            <a:gdLst>
              <a:gd name="T0" fmla="*/ 0 w 3794"/>
              <a:gd name="T1" fmla="*/ 0 h 3846"/>
              <a:gd name="T2" fmla="*/ 0 w 3794"/>
              <a:gd name="T3" fmla="*/ 0 h 3846"/>
              <a:gd name="T4" fmla="*/ 0 w 3794"/>
              <a:gd name="T5" fmla="*/ 0 h 3846"/>
              <a:gd name="T6" fmla="*/ 0 w 3794"/>
              <a:gd name="T7" fmla="*/ 0 h 3846"/>
              <a:gd name="T8" fmla="*/ 0 w 3794"/>
              <a:gd name="T9" fmla="*/ 0 h 3846"/>
              <a:gd name="T10" fmla="*/ 0 w 3794"/>
              <a:gd name="T11" fmla="*/ 0 h 384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794"/>
              <a:gd name="T19" fmla="*/ 0 h 3846"/>
              <a:gd name="T20" fmla="*/ 3794 w 3794"/>
              <a:gd name="T21" fmla="*/ 3846 h 384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794" h="3846">
                <a:moveTo>
                  <a:pt x="3794" y="3846"/>
                </a:moveTo>
                <a:lnTo>
                  <a:pt x="3035" y="2714"/>
                </a:lnTo>
                <a:lnTo>
                  <a:pt x="2140" y="1685"/>
                </a:lnTo>
                <a:lnTo>
                  <a:pt x="1123" y="775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4" name="Freeform 841"/>
          <xdr:cNvSpPr>
            <a:spLocks/>
          </xdr:cNvSpPr>
        </xdr:nvSpPr>
        <xdr:spPr bwMode="auto">
          <a:xfrm>
            <a:off x="250" y="863"/>
            <a:ext cx="13" cy="13"/>
          </a:xfrm>
          <a:custGeom>
            <a:avLst/>
            <a:gdLst>
              <a:gd name="T0" fmla="*/ 0 w 1821"/>
              <a:gd name="T1" fmla="*/ 0 h 1944"/>
              <a:gd name="T2" fmla="*/ 0 w 1821"/>
              <a:gd name="T3" fmla="*/ 0 h 1944"/>
              <a:gd name="T4" fmla="*/ 0 w 1821"/>
              <a:gd name="T5" fmla="*/ 0 h 1944"/>
              <a:gd name="T6" fmla="*/ 0 w 1821"/>
              <a:gd name="T7" fmla="*/ 0 h 1944"/>
              <a:gd name="T8" fmla="*/ 0 60000 65536"/>
              <a:gd name="T9" fmla="*/ 0 60000 65536"/>
              <a:gd name="T10" fmla="*/ 0 60000 65536"/>
              <a:gd name="T11" fmla="*/ 0 60000 65536"/>
              <a:gd name="T12" fmla="*/ 0 w 1821"/>
              <a:gd name="T13" fmla="*/ 0 h 1944"/>
              <a:gd name="T14" fmla="*/ 1821 w 1821"/>
              <a:gd name="T15" fmla="*/ 1944 h 194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21" h="1944">
                <a:moveTo>
                  <a:pt x="1821" y="1944"/>
                </a:moveTo>
                <a:lnTo>
                  <a:pt x="978" y="908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5" name="Freeform 842"/>
          <xdr:cNvSpPr>
            <a:spLocks/>
          </xdr:cNvSpPr>
        </xdr:nvSpPr>
        <xdr:spPr bwMode="auto">
          <a:xfrm>
            <a:off x="246" y="875"/>
            <a:ext cx="1" cy="1"/>
          </a:xfrm>
          <a:custGeom>
            <a:avLst/>
            <a:gdLst>
              <a:gd name="T0" fmla="*/ 0 w 223"/>
              <a:gd name="T1" fmla="*/ 0 h 215"/>
              <a:gd name="T2" fmla="*/ 0 w 223"/>
              <a:gd name="T3" fmla="*/ 0 h 215"/>
              <a:gd name="T4" fmla="*/ 0 w 223"/>
              <a:gd name="T5" fmla="*/ 0 h 215"/>
              <a:gd name="T6" fmla="*/ 0 60000 65536"/>
              <a:gd name="T7" fmla="*/ 0 60000 65536"/>
              <a:gd name="T8" fmla="*/ 0 60000 65536"/>
              <a:gd name="T9" fmla="*/ 0 w 223"/>
              <a:gd name="T10" fmla="*/ 0 h 215"/>
              <a:gd name="T11" fmla="*/ 223 w 223"/>
              <a:gd name="T12" fmla="*/ 215 h 2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3" h="215">
                <a:moveTo>
                  <a:pt x="223" y="2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6" name="Freeform 843"/>
          <xdr:cNvSpPr>
            <a:spLocks/>
          </xdr:cNvSpPr>
        </xdr:nvSpPr>
        <xdr:spPr bwMode="auto">
          <a:xfrm>
            <a:off x="210" y="894"/>
            <a:ext cx="1" cy="10"/>
          </a:xfrm>
          <a:custGeom>
            <a:avLst/>
            <a:gdLst>
              <a:gd name="T0" fmla="*/ 0 w 1"/>
              <a:gd name="T1" fmla="*/ 0 h 1550"/>
              <a:gd name="T2" fmla="*/ 0 w 1"/>
              <a:gd name="T3" fmla="*/ 0 h 1550"/>
              <a:gd name="T4" fmla="*/ 1 w 1"/>
              <a:gd name="T5" fmla="*/ 0 h 1550"/>
              <a:gd name="T6" fmla="*/ 0 60000 65536"/>
              <a:gd name="T7" fmla="*/ 0 60000 65536"/>
              <a:gd name="T8" fmla="*/ 0 60000 65536"/>
              <a:gd name="T9" fmla="*/ 0 w 1"/>
              <a:gd name="T10" fmla="*/ 0 h 1550"/>
              <a:gd name="T11" fmla="*/ 1 w 1"/>
              <a:gd name="T12" fmla="*/ 1550 h 15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550">
                <a:moveTo>
                  <a:pt x="0" y="15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7" name="Line 844"/>
          <xdr:cNvSpPr>
            <a:spLocks noChangeShapeType="1"/>
          </xdr:cNvSpPr>
        </xdr:nvSpPr>
        <xdr:spPr bwMode="auto">
          <a:xfrm>
            <a:off x="210" y="885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58" name="Freeform 845"/>
          <xdr:cNvSpPr>
            <a:spLocks/>
          </xdr:cNvSpPr>
        </xdr:nvSpPr>
        <xdr:spPr bwMode="auto">
          <a:xfrm>
            <a:off x="210" y="856"/>
            <a:ext cx="1" cy="19"/>
          </a:xfrm>
          <a:custGeom>
            <a:avLst/>
            <a:gdLst>
              <a:gd name="T0" fmla="*/ 0 w 1"/>
              <a:gd name="T1" fmla="*/ 0 h 2786"/>
              <a:gd name="T2" fmla="*/ 0 w 1"/>
              <a:gd name="T3" fmla="*/ 0 h 2786"/>
              <a:gd name="T4" fmla="*/ 1 w 1"/>
              <a:gd name="T5" fmla="*/ 0 h 2786"/>
              <a:gd name="T6" fmla="*/ 0 60000 65536"/>
              <a:gd name="T7" fmla="*/ 0 60000 65536"/>
              <a:gd name="T8" fmla="*/ 0 60000 65536"/>
              <a:gd name="T9" fmla="*/ 0 w 1"/>
              <a:gd name="T10" fmla="*/ 0 h 2786"/>
              <a:gd name="T11" fmla="*/ 1 w 1"/>
              <a:gd name="T12" fmla="*/ 2786 h 278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786">
                <a:moveTo>
                  <a:pt x="0" y="278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59" name="Line 846"/>
          <xdr:cNvSpPr>
            <a:spLocks noChangeShapeType="1"/>
          </xdr:cNvSpPr>
        </xdr:nvSpPr>
        <xdr:spPr bwMode="auto">
          <a:xfrm>
            <a:off x="210" y="847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60" name="Freeform 847"/>
          <xdr:cNvSpPr>
            <a:spLocks/>
          </xdr:cNvSpPr>
        </xdr:nvSpPr>
        <xdr:spPr bwMode="auto">
          <a:xfrm>
            <a:off x="210" y="827"/>
            <a:ext cx="1" cy="10"/>
          </a:xfrm>
          <a:custGeom>
            <a:avLst/>
            <a:gdLst>
              <a:gd name="T0" fmla="*/ 0 w 1"/>
              <a:gd name="T1" fmla="*/ 0 h 1549"/>
              <a:gd name="T2" fmla="*/ 0 w 1"/>
              <a:gd name="T3" fmla="*/ 0 h 1549"/>
              <a:gd name="T4" fmla="*/ 1 w 1"/>
              <a:gd name="T5" fmla="*/ 0 h 1549"/>
              <a:gd name="T6" fmla="*/ 0 60000 65536"/>
              <a:gd name="T7" fmla="*/ 0 60000 65536"/>
              <a:gd name="T8" fmla="*/ 0 60000 65536"/>
              <a:gd name="T9" fmla="*/ 0 w 1"/>
              <a:gd name="T10" fmla="*/ 0 h 1549"/>
              <a:gd name="T11" fmla="*/ 1 w 1"/>
              <a:gd name="T12" fmla="*/ 1549 h 15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549">
                <a:moveTo>
                  <a:pt x="0" y="154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1" name="Freeform 848"/>
          <xdr:cNvSpPr>
            <a:spLocks/>
          </xdr:cNvSpPr>
        </xdr:nvSpPr>
        <xdr:spPr bwMode="auto">
          <a:xfrm>
            <a:off x="143" y="876"/>
            <a:ext cx="104" cy="1"/>
          </a:xfrm>
          <a:custGeom>
            <a:avLst/>
            <a:gdLst>
              <a:gd name="T0" fmla="*/ 0 w 15382"/>
              <a:gd name="T1" fmla="*/ 0 h 1"/>
              <a:gd name="T2" fmla="*/ 0 w 15382"/>
              <a:gd name="T3" fmla="*/ 0 h 1"/>
              <a:gd name="T4" fmla="*/ 0 w 15382"/>
              <a:gd name="T5" fmla="*/ 0 h 1"/>
              <a:gd name="T6" fmla="*/ 0 60000 65536"/>
              <a:gd name="T7" fmla="*/ 0 60000 65536"/>
              <a:gd name="T8" fmla="*/ 0 60000 65536"/>
              <a:gd name="T9" fmla="*/ 0 w 15382"/>
              <a:gd name="T10" fmla="*/ 0 h 1"/>
              <a:gd name="T11" fmla="*/ 15382 w 1538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382" h="1">
                <a:moveTo>
                  <a:pt x="0" y="0"/>
                </a:moveTo>
                <a:lnTo>
                  <a:pt x="15381" y="0"/>
                </a:lnTo>
                <a:lnTo>
                  <a:pt x="1538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2" name="Freeform 849"/>
          <xdr:cNvSpPr>
            <a:spLocks/>
          </xdr:cNvSpPr>
        </xdr:nvSpPr>
        <xdr:spPr bwMode="auto">
          <a:xfrm>
            <a:off x="210" y="886"/>
            <a:ext cx="1" cy="11"/>
          </a:xfrm>
          <a:custGeom>
            <a:avLst/>
            <a:gdLst>
              <a:gd name="T0" fmla="*/ 0 w 1"/>
              <a:gd name="T1" fmla="*/ 0 h 1622"/>
              <a:gd name="T2" fmla="*/ 0 w 1"/>
              <a:gd name="T3" fmla="*/ 0 h 1622"/>
              <a:gd name="T4" fmla="*/ 1 w 1"/>
              <a:gd name="T5" fmla="*/ 0 h 1622"/>
              <a:gd name="T6" fmla="*/ 0 60000 65536"/>
              <a:gd name="T7" fmla="*/ 0 60000 65536"/>
              <a:gd name="T8" fmla="*/ 0 60000 65536"/>
              <a:gd name="T9" fmla="*/ 0 w 1"/>
              <a:gd name="T10" fmla="*/ 0 h 1622"/>
              <a:gd name="T11" fmla="*/ 1 w 1"/>
              <a:gd name="T12" fmla="*/ 1622 h 16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22">
                <a:moveTo>
                  <a:pt x="0" y="0"/>
                </a:moveTo>
                <a:lnTo>
                  <a:pt x="0" y="1622"/>
                </a:lnTo>
                <a:lnTo>
                  <a:pt x="1" y="162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3" name="Freeform 850"/>
          <xdr:cNvSpPr>
            <a:spLocks/>
          </xdr:cNvSpPr>
        </xdr:nvSpPr>
        <xdr:spPr bwMode="auto">
          <a:xfrm>
            <a:off x="277" y="886"/>
            <a:ext cx="1" cy="11"/>
          </a:xfrm>
          <a:custGeom>
            <a:avLst/>
            <a:gdLst>
              <a:gd name="T0" fmla="*/ 0 w 1"/>
              <a:gd name="T1" fmla="*/ 0 h 1622"/>
              <a:gd name="T2" fmla="*/ 0 w 1"/>
              <a:gd name="T3" fmla="*/ 0 h 1622"/>
              <a:gd name="T4" fmla="*/ 1 w 1"/>
              <a:gd name="T5" fmla="*/ 0 h 1622"/>
              <a:gd name="T6" fmla="*/ 0 60000 65536"/>
              <a:gd name="T7" fmla="*/ 0 60000 65536"/>
              <a:gd name="T8" fmla="*/ 0 60000 65536"/>
              <a:gd name="T9" fmla="*/ 0 w 1"/>
              <a:gd name="T10" fmla="*/ 0 h 1622"/>
              <a:gd name="T11" fmla="*/ 1 w 1"/>
              <a:gd name="T12" fmla="*/ 1622 h 16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22">
                <a:moveTo>
                  <a:pt x="0" y="0"/>
                </a:moveTo>
                <a:lnTo>
                  <a:pt x="0" y="1622"/>
                </a:lnTo>
                <a:lnTo>
                  <a:pt x="1" y="162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4" name="Freeform 851"/>
          <xdr:cNvSpPr>
            <a:spLocks/>
          </xdr:cNvSpPr>
        </xdr:nvSpPr>
        <xdr:spPr bwMode="auto">
          <a:xfrm>
            <a:off x="217" y="889"/>
            <a:ext cx="17" cy="1"/>
          </a:xfrm>
          <a:custGeom>
            <a:avLst/>
            <a:gdLst>
              <a:gd name="T0" fmla="*/ 0 w 2538"/>
              <a:gd name="T1" fmla="*/ 0 h 1"/>
              <a:gd name="T2" fmla="*/ 0 w 2538"/>
              <a:gd name="T3" fmla="*/ 0 h 1"/>
              <a:gd name="T4" fmla="*/ 0 w 2538"/>
              <a:gd name="T5" fmla="*/ 0 h 1"/>
              <a:gd name="T6" fmla="*/ 0 60000 65536"/>
              <a:gd name="T7" fmla="*/ 0 60000 65536"/>
              <a:gd name="T8" fmla="*/ 0 60000 65536"/>
              <a:gd name="T9" fmla="*/ 0 w 2538"/>
              <a:gd name="T10" fmla="*/ 0 h 1"/>
              <a:gd name="T11" fmla="*/ 2538 w 253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38" h="1">
                <a:moveTo>
                  <a:pt x="0" y="0"/>
                </a:moveTo>
                <a:lnTo>
                  <a:pt x="2537" y="0"/>
                </a:lnTo>
                <a:lnTo>
                  <a:pt x="2538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5" name="Freeform 852"/>
          <xdr:cNvSpPr>
            <a:spLocks/>
          </xdr:cNvSpPr>
        </xdr:nvSpPr>
        <xdr:spPr bwMode="auto">
          <a:xfrm>
            <a:off x="252" y="889"/>
            <a:ext cx="17" cy="1"/>
          </a:xfrm>
          <a:custGeom>
            <a:avLst/>
            <a:gdLst>
              <a:gd name="T0" fmla="*/ 0 w 2536"/>
              <a:gd name="T1" fmla="*/ 0 h 1"/>
              <a:gd name="T2" fmla="*/ 0 w 2536"/>
              <a:gd name="T3" fmla="*/ 0 h 1"/>
              <a:gd name="T4" fmla="*/ 0 w 2536"/>
              <a:gd name="T5" fmla="*/ 0 h 1"/>
              <a:gd name="T6" fmla="*/ 0 60000 65536"/>
              <a:gd name="T7" fmla="*/ 0 60000 65536"/>
              <a:gd name="T8" fmla="*/ 0 60000 65536"/>
              <a:gd name="T9" fmla="*/ 0 w 2536"/>
              <a:gd name="T10" fmla="*/ 0 h 1"/>
              <a:gd name="T11" fmla="*/ 2536 w 253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36" h="1">
                <a:moveTo>
                  <a:pt x="2536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6" name="Freeform 853"/>
          <xdr:cNvSpPr>
            <a:spLocks/>
          </xdr:cNvSpPr>
        </xdr:nvSpPr>
        <xdr:spPr bwMode="auto">
          <a:xfrm>
            <a:off x="210" y="888"/>
            <a:ext cx="7" cy="3"/>
          </a:xfrm>
          <a:custGeom>
            <a:avLst/>
            <a:gdLst>
              <a:gd name="T0" fmla="*/ 0 w 1117"/>
              <a:gd name="T1" fmla="*/ 0 h 371"/>
              <a:gd name="T2" fmla="*/ 0 w 1117"/>
              <a:gd name="T3" fmla="*/ 0 h 371"/>
              <a:gd name="T4" fmla="*/ 0 w 1117"/>
              <a:gd name="T5" fmla="*/ 0 h 371"/>
              <a:gd name="T6" fmla="*/ 0 w 1117"/>
              <a:gd name="T7" fmla="*/ 0 h 371"/>
              <a:gd name="T8" fmla="*/ 0 60000 65536"/>
              <a:gd name="T9" fmla="*/ 0 60000 65536"/>
              <a:gd name="T10" fmla="*/ 0 60000 65536"/>
              <a:gd name="T11" fmla="*/ 0 60000 65536"/>
              <a:gd name="T12" fmla="*/ 0 w 1117"/>
              <a:gd name="T13" fmla="*/ 0 h 371"/>
              <a:gd name="T14" fmla="*/ 1117 w 1117"/>
              <a:gd name="T15" fmla="*/ 371 h 3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7" h="371">
                <a:moveTo>
                  <a:pt x="1117" y="0"/>
                </a:moveTo>
                <a:lnTo>
                  <a:pt x="1117" y="371"/>
                </a:lnTo>
                <a:lnTo>
                  <a:pt x="0" y="186"/>
                </a:lnTo>
                <a:lnTo>
                  <a:pt x="1117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67" name="Freeform 854"/>
          <xdr:cNvSpPr>
            <a:spLocks/>
          </xdr:cNvSpPr>
        </xdr:nvSpPr>
        <xdr:spPr bwMode="auto">
          <a:xfrm>
            <a:off x="210" y="888"/>
            <a:ext cx="7" cy="3"/>
          </a:xfrm>
          <a:custGeom>
            <a:avLst/>
            <a:gdLst>
              <a:gd name="T0" fmla="*/ 0 w 1117"/>
              <a:gd name="T1" fmla="*/ 0 h 371"/>
              <a:gd name="T2" fmla="*/ 0 w 1117"/>
              <a:gd name="T3" fmla="*/ 0 h 371"/>
              <a:gd name="T4" fmla="*/ 0 w 1117"/>
              <a:gd name="T5" fmla="*/ 0 h 371"/>
              <a:gd name="T6" fmla="*/ 0 w 1117"/>
              <a:gd name="T7" fmla="*/ 0 h 371"/>
              <a:gd name="T8" fmla="*/ 0 60000 65536"/>
              <a:gd name="T9" fmla="*/ 0 60000 65536"/>
              <a:gd name="T10" fmla="*/ 0 60000 65536"/>
              <a:gd name="T11" fmla="*/ 0 60000 65536"/>
              <a:gd name="T12" fmla="*/ 0 w 1117"/>
              <a:gd name="T13" fmla="*/ 0 h 371"/>
              <a:gd name="T14" fmla="*/ 1117 w 1117"/>
              <a:gd name="T15" fmla="*/ 371 h 3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7" h="371">
                <a:moveTo>
                  <a:pt x="1117" y="0"/>
                </a:moveTo>
                <a:lnTo>
                  <a:pt x="1117" y="371"/>
                </a:lnTo>
                <a:lnTo>
                  <a:pt x="0" y="186"/>
                </a:lnTo>
                <a:lnTo>
                  <a:pt x="11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68" name="Freeform 855"/>
          <xdr:cNvSpPr>
            <a:spLocks/>
          </xdr:cNvSpPr>
        </xdr:nvSpPr>
        <xdr:spPr bwMode="auto">
          <a:xfrm>
            <a:off x="269" y="888"/>
            <a:ext cx="8" cy="3"/>
          </a:xfrm>
          <a:custGeom>
            <a:avLst/>
            <a:gdLst>
              <a:gd name="T0" fmla="*/ 0 w 1118"/>
              <a:gd name="T1" fmla="*/ 0 h 371"/>
              <a:gd name="T2" fmla="*/ 0 w 1118"/>
              <a:gd name="T3" fmla="*/ 0 h 371"/>
              <a:gd name="T4" fmla="*/ 0 w 1118"/>
              <a:gd name="T5" fmla="*/ 0 h 371"/>
              <a:gd name="T6" fmla="*/ 0 w 1118"/>
              <a:gd name="T7" fmla="*/ 0 h 371"/>
              <a:gd name="T8" fmla="*/ 0 60000 65536"/>
              <a:gd name="T9" fmla="*/ 0 60000 65536"/>
              <a:gd name="T10" fmla="*/ 0 60000 65536"/>
              <a:gd name="T11" fmla="*/ 0 60000 65536"/>
              <a:gd name="T12" fmla="*/ 0 w 1118"/>
              <a:gd name="T13" fmla="*/ 0 h 371"/>
              <a:gd name="T14" fmla="*/ 1118 w 1118"/>
              <a:gd name="T15" fmla="*/ 371 h 3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8" h="371">
                <a:moveTo>
                  <a:pt x="0" y="0"/>
                </a:moveTo>
                <a:lnTo>
                  <a:pt x="0" y="371"/>
                </a:lnTo>
                <a:lnTo>
                  <a:pt x="1118" y="186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69" name="Freeform 856"/>
          <xdr:cNvSpPr>
            <a:spLocks/>
          </xdr:cNvSpPr>
        </xdr:nvSpPr>
        <xdr:spPr bwMode="auto">
          <a:xfrm>
            <a:off x="269" y="888"/>
            <a:ext cx="8" cy="3"/>
          </a:xfrm>
          <a:custGeom>
            <a:avLst/>
            <a:gdLst>
              <a:gd name="T0" fmla="*/ 0 w 1118"/>
              <a:gd name="T1" fmla="*/ 0 h 371"/>
              <a:gd name="T2" fmla="*/ 0 w 1118"/>
              <a:gd name="T3" fmla="*/ 0 h 371"/>
              <a:gd name="T4" fmla="*/ 0 w 1118"/>
              <a:gd name="T5" fmla="*/ 0 h 371"/>
              <a:gd name="T6" fmla="*/ 0 w 1118"/>
              <a:gd name="T7" fmla="*/ 0 h 371"/>
              <a:gd name="T8" fmla="*/ 0 60000 65536"/>
              <a:gd name="T9" fmla="*/ 0 60000 65536"/>
              <a:gd name="T10" fmla="*/ 0 60000 65536"/>
              <a:gd name="T11" fmla="*/ 0 60000 65536"/>
              <a:gd name="T12" fmla="*/ 0 w 1118"/>
              <a:gd name="T13" fmla="*/ 0 h 371"/>
              <a:gd name="T14" fmla="*/ 1118 w 1118"/>
              <a:gd name="T15" fmla="*/ 371 h 3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118" h="371">
                <a:moveTo>
                  <a:pt x="0" y="0"/>
                </a:moveTo>
                <a:lnTo>
                  <a:pt x="0" y="371"/>
                </a:lnTo>
                <a:lnTo>
                  <a:pt x="1118" y="186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0" name="Freeform 857"/>
          <xdr:cNvSpPr>
            <a:spLocks/>
          </xdr:cNvSpPr>
        </xdr:nvSpPr>
        <xdr:spPr bwMode="auto">
          <a:xfrm>
            <a:off x="247" y="876"/>
            <a:ext cx="30" cy="1"/>
          </a:xfrm>
          <a:custGeom>
            <a:avLst/>
            <a:gdLst>
              <a:gd name="T0" fmla="*/ 0 w 4421"/>
              <a:gd name="T1" fmla="*/ 0 h 1"/>
              <a:gd name="T2" fmla="*/ 0 w 4421"/>
              <a:gd name="T3" fmla="*/ 0 h 1"/>
              <a:gd name="T4" fmla="*/ 0 w 4421"/>
              <a:gd name="T5" fmla="*/ 0 h 1"/>
              <a:gd name="T6" fmla="*/ 0 60000 65536"/>
              <a:gd name="T7" fmla="*/ 0 60000 65536"/>
              <a:gd name="T8" fmla="*/ 0 60000 65536"/>
              <a:gd name="T9" fmla="*/ 0 w 4421"/>
              <a:gd name="T10" fmla="*/ 0 h 1"/>
              <a:gd name="T11" fmla="*/ 4421 w 442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21" h="1">
                <a:moveTo>
                  <a:pt x="0" y="0"/>
                </a:moveTo>
                <a:lnTo>
                  <a:pt x="4420" y="0"/>
                </a:lnTo>
                <a:lnTo>
                  <a:pt x="44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1" name="Freeform 858"/>
          <xdr:cNvSpPr>
            <a:spLocks/>
          </xdr:cNvSpPr>
        </xdr:nvSpPr>
        <xdr:spPr bwMode="auto">
          <a:xfrm>
            <a:off x="172" y="861"/>
            <a:ext cx="32" cy="15"/>
          </a:xfrm>
          <a:custGeom>
            <a:avLst/>
            <a:gdLst>
              <a:gd name="T0" fmla="*/ 0 w 4647"/>
              <a:gd name="T1" fmla="*/ 0 h 2255"/>
              <a:gd name="T2" fmla="*/ 0 w 4647"/>
              <a:gd name="T3" fmla="*/ 0 h 2255"/>
              <a:gd name="T4" fmla="*/ 0 w 4647"/>
              <a:gd name="T5" fmla="*/ 0 h 2255"/>
              <a:gd name="T6" fmla="*/ 0 w 4647"/>
              <a:gd name="T7" fmla="*/ 0 h 2255"/>
              <a:gd name="T8" fmla="*/ 0 w 4647"/>
              <a:gd name="T9" fmla="*/ 0 h 2255"/>
              <a:gd name="T10" fmla="*/ 0 w 4647"/>
              <a:gd name="T11" fmla="*/ 0 h 2255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4647"/>
              <a:gd name="T19" fmla="*/ 0 h 2255"/>
              <a:gd name="T20" fmla="*/ 4647 w 4647"/>
              <a:gd name="T21" fmla="*/ 2255 h 2255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4647" h="2255">
                <a:moveTo>
                  <a:pt x="4647" y="0"/>
                </a:moveTo>
                <a:lnTo>
                  <a:pt x="3358" y="260"/>
                </a:lnTo>
                <a:lnTo>
                  <a:pt x="2131" y="733"/>
                </a:lnTo>
                <a:lnTo>
                  <a:pt x="1001" y="1404"/>
                </a:lnTo>
                <a:lnTo>
                  <a:pt x="0" y="2255"/>
                </a:lnTo>
                <a:lnTo>
                  <a:pt x="1" y="225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2" name="Freeform 859"/>
          <xdr:cNvSpPr>
            <a:spLocks/>
          </xdr:cNvSpPr>
        </xdr:nvSpPr>
        <xdr:spPr bwMode="auto">
          <a:xfrm>
            <a:off x="157" y="849"/>
            <a:ext cx="59" cy="27"/>
          </a:xfrm>
          <a:custGeom>
            <a:avLst/>
            <a:gdLst>
              <a:gd name="T0" fmla="*/ 0 w 8738"/>
              <a:gd name="T1" fmla="*/ 0 h 4051"/>
              <a:gd name="T2" fmla="*/ 0 w 8738"/>
              <a:gd name="T3" fmla="*/ 0 h 4051"/>
              <a:gd name="T4" fmla="*/ 0 w 8738"/>
              <a:gd name="T5" fmla="*/ 0 h 4051"/>
              <a:gd name="T6" fmla="*/ 0 w 8738"/>
              <a:gd name="T7" fmla="*/ 0 h 4051"/>
              <a:gd name="T8" fmla="*/ 0 w 8738"/>
              <a:gd name="T9" fmla="*/ 0 h 4051"/>
              <a:gd name="T10" fmla="*/ 0 w 8738"/>
              <a:gd name="T11" fmla="*/ 0 h 4051"/>
              <a:gd name="T12" fmla="*/ 0 w 8738"/>
              <a:gd name="T13" fmla="*/ 0 h 4051"/>
              <a:gd name="T14" fmla="*/ 0 w 8738"/>
              <a:gd name="T15" fmla="*/ 0 h 4051"/>
              <a:gd name="T16" fmla="*/ 0 w 8738"/>
              <a:gd name="T17" fmla="*/ 0 h 4051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738"/>
              <a:gd name="T28" fmla="*/ 0 h 4051"/>
              <a:gd name="T29" fmla="*/ 8738 w 8738"/>
              <a:gd name="T30" fmla="*/ 4051 h 4051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738" h="4051">
                <a:moveTo>
                  <a:pt x="8738" y="29"/>
                </a:moveTo>
                <a:lnTo>
                  <a:pt x="7299" y="0"/>
                </a:lnTo>
                <a:lnTo>
                  <a:pt x="5872" y="189"/>
                </a:lnTo>
                <a:lnTo>
                  <a:pt x="4489" y="588"/>
                </a:lnTo>
                <a:lnTo>
                  <a:pt x="3182" y="1190"/>
                </a:lnTo>
                <a:lnTo>
                  <a:pt x="1981" y="1980"/>
                </a:lnTo>
                <a:lnTo>
                  <a:pt x="912" y="2941"/>
                </a:lnTo>
                <a:lnTo>
                  <a:pt x="0" y="4051"/>
                </a:lnTo>
                <a:lnTo>
                  <a:pt x="1" y="405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3" name="Freeform 860"/>
          <xdr:cNvSpPr>
            <a:spLocks/>
          </xdr:cNvSpPr>
        </xdr:nvSpPr>
        <xdr:spPr bwMode="auto">
          <a:xfrm>
            <a:off x="149" y="843"/>
            <a:ext cx="82" cy="33"/>
          </a:xfrm>
          <a:custGeom>
            <a:avLst/>
            <a:gdLst>
              <a:gd name="T0" fmla="*/ 0 w 12095"/>
              <a:gd name="T1" fmla="*/ 0 h 4966"/>
              <a:gd name="T2" fmla="*/ 0 w 12095"/>
              <a:gd name="T3" fmla="*/ 0 h 4966"/>
              <a:gd name="T4" fmla="*/ 0 w 12095"/>
              <a:gd name="T5" fmla="*/ 0 h 4966"/>
              <a:gd name="T6" fmla="*/ 0 w 12095"/>
              <a:gd name="T7" fmla="*/ 0 h 4966"/>
              <a:gd name="T8" fmla="*/ 0 w 12095"/>
              <a:gd name="T9" fmla="*/ 0 h 4966"/>
              <a:gd name="T10" fmla="*/ 0 w 12095"/>
              <a:gd name="T11" fmla="*/ 0 h 4966"/>
              <a:gd name="T12" fmla="*/ 0 w 12095"/>
              <a:gd name="T13" fmla="*/ 0 h 4966"/>
              <a:gd name="T14" fmla="*/ 0 w 12095"/>
              <a:gd name="T15" fmla="*/ 0 h 4966"/>
              <a:gd name="T16" fmla="*/ 0 w 12095"/>
              <a:gd name="T17" fmla="*/ 0 h 4966"/>
              <a:gd name="T18" fmla="*/ 0 w 12095"/>
              <a:gd name="T19" fmla="*/ 0 h 4966"/>
              <a:gd name="T20" fmla="*/ 0 w 12095"/>
              <a:gd name="T21" fmla="*/ 0 h 496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12095"/>
              <a:gd name="T34" fmla="*/ 0 h 4966"/>
              <a:gd name="T35" fmla="*/ 12095 w 12095"/>
              <a:gd name="T36" fmla="*/ 4966 h 496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12095" h="4966">
                <a:moveTo>
                  <a:pt x="12095" y="491"/>
                </a:moveTo>
                <a:lnTo>
                  <a:pt x="10594" y="133"/>
                </a:lnTo>
                <a:lnTo>
                  <a:pt x="9057" y="0"/>
                </a:lnTo>
                <a:lnTo>
                  <a:pt x="7517" y="92"/>
                </a:lnTo>
                <a:lnTo>
                  <a:pt x="6007" y="410"/>
                </a:lnTo>
                <a:lnTo>
                  <a:pt x="4561" y="946"/>
                </a:lnTo>
                <a:lnTo>
                  <a:pt x="3209" y="1686"/>
                </a:lnTo>
                <a:lnTo>
                  <a:pt x="1980" y="2618"/>
                </a:lnTo>
                <a:lnTo>
                  <a:pt x="903" y="3719"/>
                </a:lnTo>
                <a:lnTo>
                  <a:pt x="0" y="4966"/>
                </a:lnTo>
                <a:lnTo>
                  <a:pt x="1" y="496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4" name="Freeform 861"/>
          <xdr:cNvSpPr>
            <a:spLocks/>
          </xdr:cNvSpPr>
        </xdr:nvSpPr>
        <xdr:spPr bwMode="auto">
          <a:xfrm>
            <a:off x="146" y="840"/>
            <a:ext cx="96" cy="36"/>
          </a:xfrm>
          <a:custGeom>
            <a:avLst/>
            <a:gdLst>
              <a:gd name="T0" fmla="*/ 0 w 14216"/>
              <a:gd name="T1" fmla="*/ 0 h 5416"/>
              <a:gd name="T2" fmla="*/ 0 w 14216"/>
              <a:gd name="T3" fmla="*/ 0 h 5416"/>
              <a:gd name="T4" fmla="*/ 0 w 14216"/>
              <a:gd name="T5" fmla="*/ 0 h 5416"/>
              <a:gd name="T6" fmla="*/ 0 w 14216"/>
              <a:gd name="T7" fmla="*/ 0 h 5416"/>
              <a:gd name="T8" fmla="*/ 0 w 14216"/>
              <a:gd name="T9" fmla="*/ 0 h 5416"/>
              <a:gd name="T10" fmla="*/ 0 w 14216"/>
              <a:gd name="T11" fmla="*/ 0 h 5416"/>
              <a:gd name="T12" fmla="*/ 0 w 14216"/>
              <a:gd name="T13" fmla="*/ 0 h 5416"/>
              <a:gd name="T14" fmla="*/ 0 w 14216"/>
              <a:gd name="T15" fmla="*/ 0 h 5416"/>
              <a:gd name="T16" fmla="*/ 0 w 14216"/>
              <a:gd name="T17" fmla="*/ 0 h 5416"/>
              <a:gd name="T18" fmla="*/ 0 w 14216"/>
              <a:gd name="T19" fmla="*/ 0 h 5416"/>
              <a:gd name="T20" fmla="*/ 0 w 14216"/>
              <a:gd name="T21" fmla="*/ 0 h 5416"/>
              <a:gd name="T22" fmla="*/ 0 w 14216"/>
              <a:gd name="T23" fmla="*/ 0 h 541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4216"/>
              <a:gd name="T37" fmla="*/ 0 h 5416"/>
              <a:gd name="T38" fmla="*/ 14216 w 14216"/>
              <a:gd name="T39" fmla="*/ 5416 h 541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4216" h="5416">
                <a:moveTo>
                  <a:pt x="14216" y="1095"/>
                </a:moveTo>
                <a:lnTo>
                  <a:pt x="12698" y="496"/>
                </a:lnTo>
                <a:lnTo>
                  <a:pt x="11108" y="127"/>
                </a:lnTo>
                <a:lnTo>
                  <a:pt x="9480" y="0"/>
                </a:lnTo>
                <a:lnTo>
                  <a:pt x="7851" y="116"/>
                </a:lnTo>
                <a:lnTo>
                  <a:pt x="6258" y="474"/>
                </a:lnTo>
                <a:lnTo>
                  <a:pt x="4736" y="1063"/>
                </a:lnTo>
                <a:lnTo>
                  <a:pt x="3319" y="1873"/>
                </a:lnTo>
                <a:lnTo>
                  <a:pt x="2039" y="2884"/>
                </a:lnTo>
                <a:lnTo>
                  <a:pt x="924" y="4074"/>
                </a:lnTo>
                <a:lnTo>
                  <a:pt x="0" y="5416"/>
                </a:lnTo>
                <a:lnTo>
                  <a:pt x="1" y="541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5" name="Freeform 862"/>
          <xdr:cNvSpPr>
            <a:spLocks/>
          </xdr:cNvSpPr>
        </xdr:nvSpPr>
        <xdr:spPr bwMode="auto">
          <a:xfrm>
            <a:off x="219" y="837"/>
            <a:ext cx="85" cy="1"/>
          </a:xfrm>
          <a:custGeom>
            <a:avLst/>
            <a:gdLst>
              <a:gd name="T0" fmla="*/ 0 w 12507"/>
              <a:gd name="T1" fmla="*/ 0 h 1"/>
              <a:gd name="T2" fmla="*/ 0 w 12507"/>
              <a:gd name="T3" fmla="*/ 0 h 1"/>
              <a:gd name="T4" fmla="*/ 0 w 12507"/>
              <a:gd name="T5" fmla="*/ 0 h 1"/>
              <a:gd name="T6" fmla="*/ 0 60000 65536"/>
              <a:gd name="T7" fmla="*/ 0 60000 65536"/>
              <a:gd name="T8" fmla="*/ 0 60000 65536"/>
              <a:gd name="T9" fmla="*/ 0 w 12507"/>
              <a:gd name="T10" fmla="*/ 0 h 1"/>
              <a:gd name="T11" fmla="*/ 12507 w 125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507" h="1">
                <a:moveTo>
                  <a:pt x="0" y="0"/>
                </a:moveTo>
                <a:lnTo>
                  <a:pt x="12506" y="0"/>
                </a:lnTo>
                <a:lnTo>
                  <a:pt x="1250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6" name="Freeform 863"/>
          <xdr:cNvSpPr>
            <a:spLocks/>
          </xdr:cNvSpPr>
        </xdr:nvSpPr>
        <xdr:spPr bwMode="auto">
          <a:xfrm>
            <a:off x="286" y="876"/>
            <a:ext cx="18" cy="1"/>
          </a:xfrm>
          <a:custGeom>
            <a:avLst/>
            <a:gdLst>
              <a:gd name="T0" fmla="*/ 0 w 2592"/>
              <a:gd name="T1" fmla="*/ 0 h 1"/>
              <a:gd name="T2" fmla="*/ 0 w 2592"/>
              <a:gd name="T3" fmla="*/ 0 h 1"/>
              <a:gd name="T4" fmla="*/ 0 w 2592"/>
              <a:gd name="T5" fmla="*/ 0 h 1"/>
              <a:gd name="T6" fmla="*/ 0 60000 65536"/>
              <a:gd name="T7" fmla="*/ 0 60000 65536"/>
              <a:gd name="T8" fmla="*/ 0 60000 65536"/>
              <a:gd name="T9" fmla="*/ 0 w 2592"/>
              <a:gd name="T10" fmla="*/ 0 h 1"/>
              <a:gd name="T11" fmla="*/ 2592 w 259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92" h="1">
                <a:moveTo>
                  <a:pt x="0" y="0"/>
                </a:moveTo>
                <a:lnTo>
                  <a:pt x="2591" y="0"/>
                </a:lnTo>
                <a:lnTo>
                  <a:pt x="259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7" name="Freeform 864"/>
          <xdr:cNvSpPr>
            <a:spLocks/>
          </xdr:cNvSpPr>
        </xdr:nvSpPr>
        <xdr:spPr bwMode="auto">
          <a:xfrm>
            <a:off x="296" y="845"/>
            <a:ext cx="1" cy="24"/>
          </a:xfrm>
          <a:custGeom>
            <a:avLst/>
            <a:gdLst>
              <a:gd name="T0" fmla="*/ 0 w 1"/>
              <a:gd name="T1" fmla="*/ 0 h 3598"/>
              <a:gd name="T2" fmla="*/ 0 w 1"/>
              <a:gd name="T3" fmla="*/ 0 h 3598"/>
              <a:gd name="T4" fmla="*/ 1 w 1"/>
              <a:gd name="T5" fmla="*/ 0 h 3598"/>
              <a:gd name="T6" fmla="*/ 0 60000 65536"/>
              <a:gd name="T7" fmla="*/ 0 60000 65536"/>
              <a:gd name="T8" fmla="*/ 0 60000 65536"/>
              <a:gd name="T9" fmla="*/ 0 w 1"/>
              <a:gd name="T10" fmla="*/ 0 h 3598"/>
              <a:gd name="T11" fmla="*/ 1 w 1"/>
              <a:gd name="T12" fmla="*/ 3598 h 359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98">
                <a:moveTo>
                  <a:pt x="0" y="0"/>
                </a:moveTo>
                <a:lnTo>
                  <a:pt x="0" y="3598"/>
                </a:lnTo>
                <a:lnTo>
                  <a:pt x="1" y="3598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78" name="Freeform 865"/>
          <xdr:cNvSpPr>
            <a:spLocks/>
          </xdr:cNvSpPr>
        </xdr:nvSpPr>
        <xdr:spPr bwMode="auto">
          <a:xfrm>
            <a:off x="295" y="837"/>
            <a:ext cx="2" cy="8"/>
          </a:xfrm>
          <a:custGeom>
            <a:avLst/>
            <a:gdLst>
              <a:gd name="T0" fmla="*/ 0 w 373"/>
              <a:gd name="T1" fmla="*/ 0 h 1115"/>
              <a:gd name="T2" fmla="*/ 0 w 373"/>
              <a:gd name="T3" fmla="*/ 0 h 1115"/>
              <a:gd name="T4" fmla="*/ 0 w 373"/>
              <a:gd name="T5" fmla="*/ 0 h 1115"/>
              <a:gd name="T6" fmla="*/ 0 w 373"/>
              <a:gd name="T7" fmla="*/ 0 h 1115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1115"/>
              <a:gd name="T14" fmla="*/ 373 w 373"/>
              <a:gd name="T15" fmla="*/ 1115 h 111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1115">
                <a:moveTo>
                  <a:pt x="0" y="1115"/>
                </a:moveTo>
                <a:lnTo>
                  <a:pt x="373" y="1115"/>
                </a:lnTo>
                <a:lnTo>
                  <a:pt x="187" y="0"/>
                </a:lnTo>
                <a:lnTo>
                  <a:pt x="0" y="111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79" name="Freeform 866"/>
          <xdr:cNvSpPr>
            <a:spLocks/>
          </xdr:cNvSpPr>
        </xdr:nvSpPr>
        <xdr:spPr bwMode="auto">
          <a:xfrm>
            <a:off x="295" y="837"/>
            <a:ext cx="2" cy="8"/>
          </a:xfrm>
          <a:custGeom>
            <a:avLst/>
            <a:gdLst>
              <a:gd name="T0" fmla="*/ 0 w 373"/>
              <a:gd name="T1" fmla="*/ 0 h 1115"/>
              <a:gd name="T2" fmla="*/ 0 w 373"/>
              <a:gd name="T3" fmla="*/ 0 h 1115"/>
              <a:gd name="T4" fmla="*/ 0 w 373"/>
              <a:gd name="T5" fmla="*/ 0 h 1115"/>
              <a:gd name="T6" fmla="*/ 0 w 373"/>
              <a:gd name="T7" fmla="*/ 0 h 1115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1115"/>
              <a:gd name="T14" fmla="*/ 373 w 373"/>
              <a:gd name="T15" fmla="*/ 1115 h 111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1115">
                <a:moveTo>
                  <a:pt x="0" y="1115"/>
                </a:moveTo>
                <a:lnTo>
                  <a:pt x="373" y="1115"/>
                </a:lnTo>
                <a:lnTo>
                  <a:pt x="187" y="0"/>
                </a:lnTo>
                <a:lnTo>
                  <a:pt x="0" y="111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80" name="Freeform 867"/>
          <xdr:cNvSpPr>
            <a:spLocks/>
          </xdr:cNvSpPr>
        </xdr:nvSpPr>
        <xdr:spPr bwMode="auto">
          <a:xfrm>
            <a:off x="295" y="869"/>
            <a:ext cx="2" cy="7"/>
          </a:xfrm>
          <a:custGeom>
            <a:avLst/>
            <a:gdLst>
              <a:gd name="T0" fmla="*/ 0 w 373"/>
              <a:gd name="T1" fmla="*/ 0 h 1114"/>
              <a:gd name="T2" fmla="*/ 0 w 373"/>
              <a:gd name="T3" fmla="*/ 0 h 1114"/>
              <a:gd name="T4" fmla="*/ 0 w 373"/>
              <a:gd name="T5" fmla="*/ 0 h 1114"/>
              <a:gd name="T6" fmla="*/ 0 w 373"/>
              <a:gd name="T7" fmla="*/ 0 h 1114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1114"/>
              <a:gd name="T14" fmla="*/ 373 w 373"/>
              <a:gd name="T15" fmla="*/ 1114 h 11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1114">
                <a:moveTo>
                  <a:pt x="0" y="0"/>
                </a:moveTo>
                <a:lnTo>
                  <a:pt x="373" y="0"/>
                </a:lnTo>
                <a:lnTo>
                  <a:pt x="187" y="111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81" name="Freeform 868"/>
          <xdr:cNvSpPr>
            <a:spLocks/>
          </xdr:cNvSpPr>
        </xdr:nvSpPr>
        <xdr:spPr bwMode="auto">
          <a:xfrm>
            <a:off x="295" y="869"/>
            <a:ext cx="2" cy="7"/>
          </a:xfrm>
          <a:custGeom>
            <a:avLst/>
            <a:gdLst>
              <a:gd name="T0" fmla="*/ 0 w 373"/>
              <a:gd name="T1" fmla="*/ 0 h 1114"/>
              <a:gd name="T2" fmla="*/ 0 w 373"/>
              <a:gd name="T3" fmla="*/ 0 h 1114"/>
              <a:gd name="T4" fmla="*/ 0 w 373"/>
              <a:gd name="T5" fmla="*/ 0 h 1114"/>
              <a:gd name="T6" fmla="*/ 0 w 373"/>
              <a:gd name="T7" fmla="*/ 0 h 1114"/>
              <a:gd name="T8" fmla="*/ 0 60000 65536"/>
              <a:gd name="T9" fmla="*/ 0 60000 65536"/>
              <a:gd name="T10" fmla="*/ 0 60000 65536"/>
              <a:gd name="T11" fmla="*/ 0 60000 65536"/>
              <a:gd name="T12" fmla="*/ 0 w 373"/>
              <a:gd name="T13" fmla="*/ 0 h 1114"/>
              <a:gd name="T14" fmla="*/ 373 w 373"/>
              <a:gd name="T15" fmla="*/ 1114 h 11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73" h="1114">
                <a:moveTo>
                  <a:pt x="0" y="0"/>
                </a:moveTo>
                <a:lnTo>
                  <a:pt x="373" y="0"/>
                </a:lnTo>
                <a:lnTo>
                  <a:pt x="187" y="111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82" name="Freeform 869"/>
          <xdr:cNvSpPr>
            <a:spLocks/>
          </xdr:cNvSpPr>
        </xdr:nvSpPr>
        <xdr:spPr bwMode="auto">
          <a:xfrm>
            <a:off x="191" y="903"/>
            <a:ext cx="8" cy="1"/>
          </a:xfrm>
          <a:custGeom>
            <a:avLst/>
            <a:gdLst>
              <a:gd name="T0" fmla="*/ 0 w 1117"/>
              <a:gd name="T1" fmla="*/ 0 h 1"/>
              <a:gd name="T2" fmla="*/ 0 w 1117"/>
              <a:gd name="T3" fmla="*/ 0 h 1"/>
              <a:gd name="T4" fmla="*/ 0 w 1117"/>
              <a:gd name="T5" fmla="*/ 0 h 1"/>
              <a:gd name="T6" fmla="*/ 0 60000 65536"/>
              <a:gd name="T7" fmla="*/ 0 60000 65536"/>
              <a:gd name="T8" fmla="*/ 0 60000 65536"/>
              <a:gd name="T9" fmla="*/ 0 w 1117"/>
              <a:gd name="T10" fmla="*/ 0 h 1"/>
              <a:gd name="T11" fmla="*/ 1117 w 11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17" h="1">
                <a:moveTo>
                  <a:pt x="111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83" name="Freeform 870"/>
          <xdr:cNvSpPr>
            <a:spLocks/>
          </xdr:cNvSpPr>
        </xdr:nvSpPr>
        <xdr:spPr bwMode="auto">
          <a:xfrm>
            <a:off x="143" y="876"/>
            <a:ext cx="48" cy="27"/>
          </a:xfrm>
          <a:custGeom>
            <a:avLst/>
            <a:gdLst>
              <a:gd name="T0" fmla="*/ 0 w 7095"/>
              <a:gd name="T1" fmla="*/ 0 h 4040"/>
              <a:gd name="T2" fmla="*/ 0 w 7095"/>
              <a:gd name="T3" fmla="*/ 0 h 4040"/>
              <a:gd name="T4" fmla="*/ 0 w 7095"/>
              <a:gd name="T5" fmla="*/ 0 h 4040"/>
              <a:gd name="T6" fmla="*/ 0 60000 65536"/>
              <a:gd name="T7" fmla="*/ 0 60000 65536"/>
              <a:gd name="T8" fmla="*/ 0 60000 65536"/>
              <a:gd name="T9" fmla="*/ 0 w 7095"/>
              <a:gd name="T10" fmla="*/ 0 h 4040"/>
              <a:gd name="T11" fmla="*/ 7095 w 7095"/>
              <a:gd name="T12" fmla="*/ 4040 h 404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095" h="4040">
                <a:moveTo>
                  <a:pt x="7095" y="404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84" name="Freeform 871"/>
          <xdr:cNvSpPr>
            <a:spLocks/>
          </xdr:cNvSpPr>
        </xdr:nvSpPr>
        <xdr:spPr bwMode="auto">
          <a:xfrm>
            <a:off x="143" y="876"/>
            <a:ext cx="7" cy="4"/>
          </a:xfrm>
          <a:custGeom>
            <a:avLst/>
            <a:gdLst>
              <a:gd name="T0" fmla="*/ 0 w 1062"/>
              <a:gd name="T1" fmla="*/ 0 h 714"/>
              <a:gd name="T2" fmla="*/ 0 w 1062"/>
              <a:gd name="T3" fmla="*/ 0 h 714"/>
              <a:gd name="T4" fmla="*/ 0 w 1062"/>
              <a:gd name="T5" fmla="*/ 0 h 714"/>
              <a:gd name="T6" fmla="*/ 0 w 1062"/>
              <a:gd name="T7" fmla="*/ 0 h 714"/>
              <a:gd name="T8" fmla="*/ 0 60000 65536"/>
              <a:gd name="T9" fmla="*/ 0 60000 65536"/>
              <a:gd name="T10" fmla="*/ 0 60000 65536"/>
              <a:gd name="T11" fmla="*/ 0 60000 65536"/>
              <a:gd name="T12" fmla="*/ 0 w 1062"/>
              <a:gd name="T13" fmla="*/ 0 h 714"/>
              <a:gd name="T14" fmla="*/ 1062 w 1062"/>
              <a:gd name="T15" fmla="*/ 714 h 7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62" h="714">
                <a:moveTo>
                  <a:pt x="1062" y="391"/>
                </a:moveTo>
                <a:lnTo>
                  <a:pt x="877" y="714"/>
                </a:lnTo>
                <a:lnTo>
                  <a:pt x="0" y="0"/>
                </a:lnTo>
                <a:lnTo>
                  <a:pt x="1062" y="39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85" name="Freeform 872"/>
          <xdr:cNvSpPr>
            <a:spLocks/>
          </xdr:cNvSpPr>
        </xdr:nvSpPr>
        <xdr:spPr bwMode="auto">
          <a:xfrm>
            <a:off x="143" y="876"/>
            <a:ext cx="7" cy="4"/>
          </a:xfrm>
          <a:custGeom>
            <a:avLst/>
            <a:gdLst>
              <a:gd name="T0" fmla="*/ 0 w 1062"/>
              <a:gd name="T1" fmla="*/ 0 h 714"/>
              <a:gd name="T2" fmla="*/ 0 w 1062"/>
              <a:gd name="T3" fmla="*/ 0 h 714"/>
              <a:gd name="T4" fmla="*/ 0 w 1062"/>
              <a:gd name="T5" fmla="*/ 0 h 714"/>
              <a:gd name="T6" fmla="*/ 0 w 1062"/>
              <a:gd name="T7" fmla="*/ 0 h 714"/>
              <a:gd name="T8" fmla="*/ 0 60000 65536"/>
              <a:gd name="T9" fmla="*/ 0 60000 65536"/>
              <a:gd name="T10" fmla="*/ 0 60000 65536"/>
              <a:gd name="T11" fmla="*/ 0 60000 65536"/>
              <a:gd name="T12" fmla="*/ 0 w 1062"/>
              <a:gd name="T13" fmla="*/ 0 h 714"/>
              <a:gd name="T14" fmla="*/ 1062 w 1062"/>
              <a:gd name="T15" fmla="*/ 714 h 7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62" h="714">
                <a:moveTo>
                  <a:pt x="1062" y="391"/>
                </a:moveTo>
                <a:lnTo>
                  <a:pt x="877" y="714"/>
                </a:lnTo>
                <a:lnTo>
                  <a:pt x="0" y="0"/>
                </a:lnTo>
                <a:lnTo>
                  <a:pt x="1062" y="39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3" name="Text Box 873"/>
          <xdr:cNvSpPr txBox="1">
            <a:spLocks noChangeArrowheads="1"/>
          </xdr:cNvSpPr>
        </xdr:nvSpPr>
        <xdr:spPr bwMode="auto">
          <a:xfrm>
            <a:off x="182" y="885"/>
            <a:ext cx="1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</a:t>
            </a:r>
          </a:p>
        </xdr:txBody>
      </xdr:sp>
      <xdr:sp macro="" textlink="">
        <xdr:nvSpPr>
          <xdr:cNvPr id="874" name="Text Box 874"/>
          <xdr:cNvSpPr txBox="1">
            <a:spLocks noChangeArrowheads="1"/>
          </xdr:cNvSpPr>
        </xdr:nvSpPr>
        <xdr:spPr bwMode="auto">
          <a:xfrm>
            <a:off x="236" y="880"/>
            <a:ext cx="1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875" name="Text Box 875"/>
          <xdr:cNvSpPr txBox="1">
            <a:spLocks noChangeArrowheads="1"/>
          </xdr:cNvSpPr>
        </xdr:nvSpPr>
        <xdr:spPr bwMode="auto">
          <a:xfrm>
            <a:off x="299" y="846"/>
            <a:ext cx="1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</xdr:grpSp>
    <xdr:clientData/>
  </xdr:twoCellAnchor>
  <xdr:oneCellAnchor>
    <xdr:from>
      <xdr:col>2</xdr:col>
      <xdr:colOff>809625</xdr:colOff>
      <xdr:row>57</xdr:row>
      <xdr:rowOff>0</xdr:rowOff>
    </xdr:from>
    <xdr:ext cx="69699" cy="175217"/>
    <xdr:sp macro="" textlink="">
      <xdr:nvSpPr>
        <xdr:cNvPr id="876" name="Text Box 876"/>
        <xdr:cNvSpPr txBox="1">
          <a:spLocks noChangeArrowheads="1"/>
        </xdr:cNvSpPr>
      </xdr:nvSpPr>
      <xdr:spPr bwMode="auto">
        <a:xfrm>
          <a:off x="2059305" y="19286220"/>
          <a:ext cx="69699" cy="15574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c</a:t>
          </a:r>
        </a:p>
      </xdr:txBody>
    </xdr:sp>
    <xdr:clientData/>
  </xdr:oneCellAnchor>
  <xdr:twoCellAnchor>
    <xdr:from>
      <xdr:col>2</xdr:col>
      <xdr:colOff>285750</xdr:colOff>
      <xdr:row>61</xdr:row>
      <xdr:rowOff>114300</xdr:rowOff>
    </xdr:from>
    <xdr:to>
      <xdr:col>2</xdr:col>
      <xdr:colOff>1514475</xdr:colOff>
      <xdr:row>64</xdr:row>
      <xdr:rowOff>209550</xdr:rowOff>
    </xdr:to>
    <xdr:grpSp>
      <xdr:nvGrpSpPr>
        <xdr:cNvPr id="29164" name="Group 877"/>
        <xdr:cNvGrpSpPr>
          <a:grpSpLocks/>
        </xdr:cNvGrpSpPr>
      </xdr:nvGrpSpPr>
      <xdr:grpSpPr bwMode="auto">
        <a:xfrm>
          <a:off x="1533525" y="20764500"/>
          <a:ext cx="1228725" cy="1038225"/>
          <a:chOff x="124" y="263"/>
          <a:chExt cx="149" cy="76"/>
        </a:xfrm>
      </xdr:grpSpPr>
      <xdr:sp macro="" textlink="">
        <xdr:nvSpPr>
          <xdr:cNvPr id="29475" name="Freeform 878"/>
          <xdr:cNvSpPr>
            <a:spLocks/>
          </xdr:cNvSpPr>
        </xdr:nvSpPr>
        <xdr:spPr bwMode="auto">
          <a:xfrm>
            <a:off x="160" y="324"/>
            <a:ext cx="106" cy="1"/>
          </a:xfrm>
          <a:custGeom>
            <a:avLst/>
            <a:gdLst>
              <a:gd name="T0" fmla="*/ 0 w 15292"/>
              <a:gd name="T1" fmla="*/ 0 h 1"/>
              <a:gd name="T2" fmla="*/ 0 w 15292"/>
              <a:gd name="T3" fmla="*/ 0 h 1"/>
              <a:gd name="T4" fmla="*/ 0 w 15292"/>
              <a:gd name="T5" fmla="*/ 0 h 1"/>
              <a:gd name="T6" fmla="*/ 0 60000 65536"/>
              <a:gd name="T7" fmla="*/ 0 60000 65536"/>
              <a:gd name="T8" fmla="*/ 0 60000 65536"/>
              <a:gd name="T9" fmla="*/ 0 w 15292"/>
              <a:gd name="T10" fmla="*/ 0 h 1"/>
              <a:gd name="T11" fmla="*/ 15292 w 1529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292" h="1">
                <a:moveTo>
                  <a:pt x="0" y="0"/>
                </a:moveTo>
                <a:lnTo>
                  <a:pt x="15291" y="0"/>
                </a:lnTo>
                <a:lnTo>
                  <a:pt x="15292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76" name="Freeform 879"/>
          <xdr:cNvSpPr>
            <a:spLocks/>
          </xdr:cNvSpPr>
        </xdr:nvSpPr>
        <xdr:spPr bwMode="auto">
          <a:xfrm>
            <a:off x="131" y="294"/>
            <a:ext cx="29" cy="30"/>
          </a:xfrm>
          <a:custGeom>
            <a:avLst/>
            <a:gdLst>
              <a:gd name="T0" fmla="*/ 0 w 4278"/>
              <a:gd name="T1" fmla="*/ 0 h 4322"/>
              <a:gd name="T2" fmla="*/ 0 w 4278"/>
              <a:gd name="T3" fmla="*/ 0 h 4322"/>
              <a:gd name="T4" fmla="*/ 0 w 4278"/>
              <a:gd name="T5" fmla="*/ 0 h 4322"/>
              <a:gd name="T6" fmla="*/ 0 60000 65536"/>
              <a:gd name="T7" fmla="*/ 0 60000 65536"/>
              <a:gd name="T8" fmla="*/ 0 60000 65536"/>
              <a:gd name="T9" fmla="*/ 0 w 4278"/>
              <a:gd name="T10" fmla="*/ 0 h 4322"/>
              <a:gd name="T11" fmla="*/ 4278 w 4278"/>
              <a:gd name="T12" fmla="*/ 4322 h 432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278" h="4322">
                <a:moveTo>
                  <a:pt x="4278" y="432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77" name="Freeform 880"/>
          <xdr:cNvSpPr>
            <a:spLocks/>
          </xdr:cNvSpPr>
        </xdr:nvSpPr>
        <xdr:spPr bwMode="auto">
          <a:xfrm>
            <a:off x="131" y="294"/>
            <a:ext cx="22" cy="2"/>
          </a:xfrm>
          <a:custGeom>
            <a:avLst/>
            <a:gdLst>
              <a:gd name="T0" fmla="*/ 0 w 3262"/>
              <a:gd name="T1" fmla="*/ 0 h 175"/>
              <a:gd name="T2" fmla="*/ 0 w 3262"/>
              <a:gd name="T3" fmla="*/ 0 h 175"/>
              <a:gd name="T4" fmla="*/ 0 w 3262"/>
              <a:gd name="T5" fmla="*/ 0 h 175"/>
              <a:gd name="T6" fmla="*/ 0 60000 65536"/>
              <a:gd name="T7" fmla="*/ 0 60000 65536"/>
              <a:gd name="T8" fmla="*/ 0 60000 65536"/>
              <a:gd name="T9" fmla="*/ 0 w 3262"/>
              <a:gd name="T10" fmla="*/ 0 h 175"/>
              <a:gd name="T11" fmla="*/ 3262 w 3262"/>
              <a:gd name="T12" fmla="*/ 175 h 17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62" h="175">
                <a:moveTo>
                  <a:pt x="0" y="0"/>
                </a:moveTo>
                <a:lnTo>
                  <a:pt x="3261" y="175"/>
                </a:lnTo>
                <a:lnTo>
                  <a:pt x="3262" y="175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78" name="Freeform 881"/>
          <xdr:cNvSpPr>
            <a:spLocks/>
          </xdr:cNvSpPr>
        </xdr:nvSpPr>
        <xdr:spPr bwMode="auto">
          <a:xfrm>
            <a:off x="153" y="296"/>
            <a:ext cx="9" cy="14"/>
          </a:xfrm>
          <a:custGeom>
            <a:avLst/>
            <a:gdLst>
              <a:gd name="T0" fmla="*/ 0 w 1369"/>
              <a:gd name="T1" fmla="*/ 0 h 2144"/>
              <a:gd name="T2" fmla="*/ 0 w 1369"/>
              <a:gd name="T3" fmla="*/ 0 h 2144"/>
              <a:gd name="T4" fmla="*/ 0 w 1369"/>
              <a:gd name="T5" fmla="*/ 0 h 2144"/>
              <a:gd name="T6" fmla="*/ 0 60000 65536"/>
              <a:gd name="T7" fmla="*/ 0 60000 65536"/>
              <a:gd name="T8" fmla="*/ 0 60000 65536"/>
              <a:gd name="T9" fmla="*/ 0 w 1369"/>
              <a:gd name="T10" fmla="*/ 0 h 2144"/>
              <a:gd name="T11" fmla="*/ 1369 w 1369"/>
              <a:gd name="T12" fmla="*/ 2144 h 214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69" h="2144">
                <a:moveTo>
                  <a:pt x="0" y="0"/>
                </a:moveTo>
                <a:lnTo>
                  <a:pt x="1368" y="2144"/>
                </a:lnTo>
                <a:lnTo>
                  <a:pt x="1369" y="2144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79" name="Freeform 882"/>
          <xdr:cNvSpPr>
            <a:spLocks/>
          </xdr:cNvSpPr>
        </xdr:nvSpPr>
        <xdr:spPr bwMode="auto">
          <a:xfrm>
            <a:off x="160" y="310"/>
            <a:ext cx="2" cy="14"/>
          </a:xfrm>
          <a:custGeom>
            <a:avLst/>
            <a:gdLst>
              <a:gd name="T0" fmla="*/ 0 w 351"/>
              <a:gd name="T1" fmla="*/ 0 h 2003"/>
              <a:gd name="T2" fmla="*/ 0 w 351"/>
              <a:gd name="T3" fmla="*/ 0 h 2003"/>
              <a:gd name="T4" fmla="*/ 0 w 351"/>
              <a:gd name="T5" fmla="*/ 0 h 2003"/>
              <a:gd name="T6" fmla="*/ 0 60000 65536"/>
              <a:gd name="T7" fmla="*/ 0 60000 65536"/>
              <a:gd name="T8" fmla="*/ 0 60000 65536"/>
              <a:gd name="T9" fmla="*/ 0 w 351"/>
              <a:gd name="T10" fmla="*/ 0 h 2003"/>
              <a:gd name="T11" fmla="*/ 351 w 351"/>
              <a:gd name="T12" fmla="*/ 2003 h 20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51" h="2003">
                <a:moveTo>
                  <a:pt x="351" y="0"/>
                </a:moveTo>
                <a:lnTo>
                  <a:pt x="0" y="2003"/>
                </a:lnTo>
                <a:lnTo>
                  <a:pt x="1" y="2003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0" name="Freeform 883"/>
          <xdr:cNvSpPr>
            <a:spLocks/>
          </xdr:cNvSpPr>
        </xdr:nvSpPr>
        <xdr:spPr bwMode="auto">
          <a:xfrm>
            <a:off x="203" y="285"/>
            <a:ext cx="13" cy="21"/>
          </a:xfrm>
          <a:custGeom>
            <a:avLst/>
            <a:gdLst>
              <a:gd name="T0" fmla="*/ 0 w 1846"/>
              <a:gd name="T1" fmla="*/ 0 h 2894"/>
              <a:gd name="T2" fmla="*/ 0 w 1846"/>
              <a:gd name="T3" fmla="*/ 0 h 2894"/>
              <a:gd name="T4" fmla="*/ 0 w 1846"/>
              <a:gd name="T5" fmla="*/ 0 h 2894"/>
              <a:gd name="T6" fmla="*/ 0 60000 65536"/>
              <a:gd name="T7" fmla="*/ 0 60000 65536"/>
              <a:gd name="T8" fmla="*/ 0 60000 65536"/>
              <a:gd name="T9" fmla="*/ 0 w 1846"/>
              <a:gd name="T10" fmla="*/ 0 h 2894"/>
              <a:gd name="T11" fmla="*/ 1846 w 1846"/>
              <a:gd name="T12" fmla="*/ 2894 h 28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46" h="2894">
                <a:moveTo>
                  <a:pt x="0" y="0"/>
                </a:moveTo>
                <a:lnTo>
                  <a:pt x="1845" y="2894"/>
                </a:lnTo>
                <a:lnTo>
                  <a:pt x="1846" y="2894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1" name="Freeform 884"/>
          <xdr:cNvSpPr>
            <a:spLocks/>
          </xdr:cNvSpPr>
        </xdr:nvSpPr>
        <xdr:spPr bwMode="auto">
          <a:xfrm>
            <a:off x="211" y="323"/>
            <a:ext cx="2" cy="1"/>
          </a:xfrm>
          <a:custGeom>
            <a:avLst/>
            <a:gdLst>
              <a:gd name="T0" fmla="*/ 0 w 227"/>
              <a:gd name="T1" fmla="*/ 0 h 230"/>
              <a:gd name="T2" fmla="*/ 0 w 227"/>
              <a:gd name="T3" fmla="*/ 0 h 230"/>
              <a:gd name="T4" fmla="*/ 0 w 227"/>
              <a:gd name="T5" fmla="*/ 0 h 230"/>
              <a:gd name="T6" fmla="*/ 0 60000 65536"/>
              <a:gd name="T7" fmla="*/ 0 60000 65536"/>
              <a:gd name="T8" fmla="*/ 0 60000 65536"/>
              <a:gd name="T9" fmla="*/ 0 w 227"/>
              <a:gd name="T10" fmla="*/ 0 h 230"/>
              <a:gd name="T11" fmla="*/ 227 w 227"/>
              <a:gd name="T12" fmla="*/ 230 h 2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7" h="230">
                <a:moveTo>
                  <a:pt x="227" y="23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2" name="Freeform 885"/>
          <xdr:cNvSpPr>
            <a:spLocks/>
          </xdr:cNvSpPr>
        </xdr:nvSpPr>
        <xdr:spPr bwMode="auto">
          <a:xfrm>
            <a:off x="208" y="320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3" name="Freeform 886"/>
          <xdr:cNvSpPr>
            <a:spLocks/>
          </xdr:cNvSpPr>
        </xdr:nvSpPr>
        <xdr:spPr bwMode="auto">
          <a:xfrm>
            <a:off x="205" y="317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4" name="Freeform 887"/>
          <xdr:cNvSpPr>
            <a:spLocks/>
          </xdr:cNvSpPr>
        </xdr:nvSpPr>
        <xdr:spPr bwMode="auto">
          <a:xfrm>
            <a:off x="202" y="314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5" name="Freeform 888"/>
          <xdr:cNvSpPr>
            <a:spLocks/>
          </xdr:cNvSpPr>
        </xdr:nvSpPr>
        <xdr:spPr bwMode="auto">
          <a:xfrm>
            <a:off x="199" y="311"/>
            <a:ext cx="2" cy="2"/>
          </a:xfrm>
          <a:custGeom>
            <a:avLst/>
            <a:gdLst>
              <a:gd name="T0" fmla="*/ 0 w 287"/>
              <a:gd name="T1" fmla="*/ 0 h 291"/>
              <a:gd name="T2" fmla="*/ 0 w 287"/>
              <a:gd name="T3" fmla="*/ 0 h 291"/>
              <a:gd name="T4" fmla="*/ 0 w 287"/>
              <a:gd name="T5" fmla="*/ 0 h 291"/>
              <a:gd name="T6" fmla="*/ 0 60000 65536"/>
              <a:gd name="T7" fmla="*/ 0 60000 65536"/>
              <a:gd name="T8" fmla="*/ 0 60000 65536"/>
              <a:gd name="T9" fmla="*/ 0 w 287"/>
              <a:gd name="T10" fmla="*/ 0 h 291"/>
              <a:gd name="T11" fmla="*/ 287 w 287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1">
                <a:moveTo>
                  <a:pt x="287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6" name="Freeform 889"/>
          <xdr:cNvSpPr>
            <a:spLocks/>
          </xdr:cNvSpPr>
        </xdr:nvSpPr>
        <xdr:spPr bwMode="auto">
          <a:xfrm>
            <a:off x="196" y="308"/>
            <a:ext cx="2" cy="2"/>
          </a:xfrm>
          <a:custGeom>
            <a:avLst/>
            <a:gdLst>
              <a:gd name="T0" fmla="*/ 0 w 287"/>
              <a:gd name="T1" fmla="*/ 0 h 291"/>
              <a:gd name="T2" fmla="*/ 0 w 287"/>
              <a:gd name="T3" fmla="*/ 0 h 291"/>
              <a:gd name="T4" fmla="*/ 0 w 287"/>
              <a:gd name="T5" fmla="*/ 0 h 291"/>
              <a:gd name="T6" fmla="*/ 0 60000 65536"/>
              <a:gd name="T7" fmla="*/ 0 60000 65536"/>
              <a:gd name="T8" fmla="*/ 0 60000 65536"/>
              <a:gd name="T9" fmla="*/ 0 w 287"/>
              <a:gd name="T10" fmla="*/ 0 h 291"/>
              <a:gd name="T11" fmla="*/ 287 w 287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1">
                <a:moveTo>
                  <a:pt x="287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7" name="Freeform 890"/>
          <xdr:cNvSpPr>
            <a:spLocks/>
          </xdr:cNvSpPr>
        </xdr:nvSpPr>
        <xdr:spPr bwMode="auto">
          <a:xfrm>
            <a:off x="193" y="305"/>
            <a:ext cx="2" cy="2"/>
          </a:xfrm>
          <a:custGeom>
            <a:avLst/>
            <a:gdLst>
              <a:gd name="T0" fmla="*/ 0 w 287"/>
              <a:gd name="T1" fmla="*/ 0 h 291"/>
              <a:gd name="T2" fmla="*/ 0 w 287"/>
              <a:gd name="T3" fmla="*/ 0 h 291"/>
              <a:gd name="T4" fmla="*/ 0 w 287"/>
              <a:gd name="T5" fmla="*/ 0 h 291"/>
              <a:gd name="T6" fmla="*/ 0 60000 65536"/>
              <a:gd name="T7" fmla="*/ 0 60000 65536"/>
              <a:gd name="T8" fmla="*/ 0 60000 65536"/>
              <a:gd name="T9" fmla="*/ 0 w 287"/>
              <a:gd name="T10" fmla="*/ 0 h 291"/>
              <a:gd name="T11" fmla="*/ 287 w 287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1">
                <a:moveTo>
                  <a:pt x="287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8" name="Freeform 891"/>
          <xdr:cNvSpPr>
            <a:spLocks/>
          </xdr:cNvSpPr>
        </xdr:nvSpPr>
        <xdr:spPr bwMode="auto">
          <a:xfrm>
            <a:off x="190" y="302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89" name="Freeform 892"/>
          <xdr:cNvSpPr>
            <a:spLocks/>
          </xdr:cNvSpPr>
        </xdr:nvSpPr>
        <xdr:spPr bwMode="auto">
          <a:xfrm>
            <a:off x="187" y="298"/>
            <a:ext cx="2" cy="3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0" name="Freeform 893"/>
          <xdr:cNvSpPr>
            <a:spLocks/>
          </xdr:cNvSpPr>
        </xdr:nvSpPr>
        <xdr:spPr bwMode="auto">
          <a:xfrm>
            <a:off x="184" y="295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1" name="Freeform 894"/>
          <xdr:cNvSpPr>
            <a:spLocks/>
          </xdr:cNvSpPr>
        </xdr:nvSpPr>
        <xdr:spPr bwMode="auto">
          <a:xfrm>
            <a:off x="181" y="292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2" name="Freeform 895"/>
          <xdr:cNvSpPr>
            <a:spLocks/>
          </xdr:cNvSpPr>
        </xdr:nvSpPr>
        <xdr:spPr bwMode="auto">
          <a:xfrm>
            <a:off x="178" y="289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3" name="Freeform 896"/>
          <xdr:cNvSpPr>
            <a:spLocks/>
          </xdr:cNvSpPr>
        </xdr:nvSpPr>
        <xdr:spPr bwMode="auto">
          <a:xfrm>
            <a:off x="176" y="286"/>
            <a:ext cx="1" cy="2"/>
          </a:xfrm>
          <a:custGeom>
            <a:avLst/>
            <a:gdLst>
              <a:gd name="T0" fmla="*/ 0 w 287"/>
              <a:gd name="T1" fmla="*/ 0 h 290"/>
              <a:gd name="T2" fmla="*/ 0 w 287"/>
              <a:gd name="T3" fmla="*/ 0 h 290"/>
              <a:gd name="T4" fmla="*/ 0 w 287"/>
              <a:gd name="T5" fmla="*/ 0 h 290"/>
              <a:gd name="T6" fmla="*/ 0 60000 65536"/>
              <a:gd name="T7" fmla="*/ 0 60000 65536"/>
              <a:gd name="T8" fmla="*/ 0 60000 65536"/>
              <a:gd name="T9" fmla="*/ 0 w 287"/>
              <a:gd name="T10" fmla="*/ 0 h 290"/>
              <a:gd name="T11" fmla="*/ 287 w 287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0">
                <a:moveTo>
                  <a:pt x="287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4" name="Freeform 897"/>
          <xdr:cNvSpPr>
            <a:spLocks/>
          </xdr:cNvSpPr>
        </xdr:nvSpPr>
        <xdr:spPr bwMode="auto">
          <a:xfrm>
            <a:off x="173" y="284"/>
            <a:ext cx="2" cy="1"/>
          </a:xfrm>
          <a:custGeom>
            <a:avLst/>
            <a:gdLst>
              <a:gd name="T0" fmla="*/ 0 w 227"/>
              <a:gd name="T1" fmla="*/ 0 h 229"/>
              <a:gd name="T2" fmla="*/ 0 w 227"/>
              <a:gd name="T3" fmla="*/ 0 h 229"/>
              <a:gd name="T4" fmla="*/ 0 w 227"/>
              <a:gd name="T5" fmla="*/ 0 h 229"/>
              <a:gd name="T6" fmla="*/ 0 60000 65536"/>
              <a:gd name="T7" fmla="*/ 0 60000 65536"/>
              <a:gd name="T8" fmla="*/ 0 60000 65536"/>
              <a:gd name="T9" fmla="*/ 0 w 227"/>
              <a:gd name="T10" fmla="*/ 0 h 229"/>
              <a:gd name="T11" fmla="*/ 227 w 227"/>
              <a:gd name="T12" fmla="*/ 229 h 2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7" h="229">
                <a:moveTo>
                  <a:pt x="227" y="22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5" name="Freeform 898"/>
          <xdr:cNvSpPr>
            <a:spLocks/>
          </xdr:cNvSpPr>
        </xdr:nvSpPr>
        <xdr:spPr bwMode="auto">
          <a:xfrm>
            <a:off x="173" y="284"/>
            <a:ext cx="30" cy="1"/>
          </a:xfrm>
          <a:custGeom>
            <a:avLst/>
            <a:gdLst>
              <a:gd name="T0" fmla="*/ 0 w 4404"/>
              <a:gd name="T1" fmla="*/ 0 h 237"/>
              <a:gd name="T2" fmla="*/ 0 w 4404"/>
              <a:gd name="T3" fmla="*/ 0 h 237"/>
              <a:gd name="T4" fmla="*/ 0 w 4404"/>
              <a:gd name="T5" fmla="*/ 0 h 237"/>
              <a:gd name="T6" fmla="*/ 0 60000 65536"/>
              <a:gd name="T7" fmla="*/ 0 60000 65536"/>
              <a:gd name="T8" fmla="*/ 0 60000 65536"/>
              <a:gd name="T9" fmla="*/ 0 w 4404"/>
              <a:gd name="T10" fmla="*/ 0 h 237"/>
              <a:gd name="T11" fmla="*/ 4404 w 4404"/>
              <a:gd name="T12" fmla="*/ 237 h 23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04" h="237">
                <a:moveTo>
                  <a:pt x="0" y="0"/>
                </a:moveTo>
                <a:lnTo>
                  <a:pt x="4403" y="237"/>
                </a:lnTo>
                <a:lnTo>
                  <a:pt x="4404" y="23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6" name="Freeform 899"/>
          <xdr:cNvSpPr>
            <a:spLocks/>
          </xdr:cNvSpPr>
        </xdr:nvSpPr>
        <xdr:spPr bwMode="auto">
          <a:xfrm>
            <a:off x="213" y="306"/>
            <a:ext cx="3" cy="18"/>
          </a:xfrm>
          <a:custGeom>
            <a:avLst/>
            <a:gdLst>
              <a:gd name="T0" fmla="*/ 0 w 473"/>
              <a:gd name="T1" fmla="*/ 0 h 2704"/>
              <a:gd name="T2" fmla="*/ 0 w 473"/>
              <a:gd name="T3" fmla="*/ 0 h 2704"/>
              <a:gd name="T4" fmla="*/ 0 w 473"/>
              <a:gd name="T5" fmla="*/ 0 h 2704"/>
              <a:gd name="T6" fmla="*/ 0 60000 65536"/>
              <a:gd name="T7" fmla="*/ 0 60000 65536"/>
              <a:gd name="T8" fmla="*/ 0 60000 65536"/>
              <a:gd name="T9" fmla="*/ 0 w 473"/>
              <a:gd name="T10" fmla="*/ 0 h 2704"/>
              <a:gd name="T11" fmla="*/ 473 w 473"/>
              <a:gd name="T12" fmla="*/ 2704 h 270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3" h="2704">
                <a:moveTo>
                  <a:pt x="473" y="0"/>
                </a:moveTo>
                <a:lnTo>
                  <a:pt x="0" y="2704"/>
                </a:lnTo>
                <a:lnTo>
                  <a:pt x="1" y="2704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7" name="Freeform 900"/>
          <xdr:cNvSpPr>
            <a:spLocks/>
          </xdr:cNvSpPr>
        </xdr:nvSpPr>
        <xdr:spPr bwMode="auto">
          <a:xfrm>
            <a:off x="254" y="275"/>
            <a:ext cx="16" cy="26"/>
          </a:xfrm>
          <a:custGeom>
            <a:avLst/>
            <a:gdLst>
              <a:gd name="T0" fmla="*/ 0 w 2327"/>
              <a:gd name="T1" fmla="*/ 0 h 3643"/>
              <a:gd name="T2" fmla="*/ 0 w 2327"/>
              <a:gd name="T3" fmla="*/ 0 h 3643"/>
              <a:gd name="T4" fmla="*/ 0 w 2327"/>
              <a:gd name="T5" fmla="*/ 0 h 3643"/>
              <a:gd name="T6" fmla="*/ 0 60000 65536"/>
              <a:gd name="T7" fmla="*/ 0 60000 65536"/>
              <a:gd name="T8" fmla="*/ 0 60000 65536"/>
              <a:gd name="T9" fmla="*/ 0 w 2327"/>
              <a:gd name="T10" fmla="*/ 0 h 3643"/>
              <a:gd name="T11" fmla="*/ 2327 w 2327"/>
              <a:gd name="T12" fmla="*/ 3643 h 36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27" h="3643">
                <a:moveTo>
                  <a:pt x="0" y="0"/>
                </a:moveTo>
                <a:lnTo>
                  <a:pt x="2326" y="3643"/>
                </a:lnTo>
                <a:lnTo>
                  <a:pt x="2327" y="3643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8" name="Freeform 901"/>
          <xdr:cNvSpPr>
            <a:spLocks/>
          </xdr:cNvSpPr>
        </xdr:nvSpPr>
        <xdr:spPr bwMode="auto">
          <a:xfrm>
            <a:off x="263" y="322"/>
            <a:ext cx="3" cy="2"/>
          </a:xfrm>
          <a:custGeom>
            <a:avLst/>
            <a:gdLst>
              <a:gd name="T0" fmla="*/ 0 w 330"/>
              <a:gd name="T1" fmla="*/ 0 h 332"/>
              <a:gd name="T2" fmla="*/ 0 w 330"/>
              <a:gd name="T3" fmla="*/ 0 h 332"/>
              <a:gd name="T4" fmla="*/ 0 w 330"/>
              <a:gd name="T5" fmla="*/ 0 h 332"/>
              <a:gd name="T6" fmla="*/ 0 60000 65536"/>
              <a:gd name="T7" fmla="*/ 0 60000 65536"/>
              <a:gd name="T8" fmla="*/ 0 60000 65536"/>
              <a:gd name="T9" fmla="*/ 0 w 330"/>
              <a:gd name="T10" fmla="*/ 0 h 332"/>
              <a:gd name="T11" fmla="*/ 330 w 330"/>
              <a:gd name="T12" fmla="*/ 332 h 33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0" h="332">
                <a:moveTo>
                  <a:pt x="330" y="33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99" name="Freeform 902"/>
          <xdr:cNvSpPr>
            <a:spLocks/>
          </xdr:cNvSpPr>
        </xdr:nvSpPr>
        <xdr:spPr bwMode="auto">
          <a:xfrm>
            <a:off x="260" y="319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0" name="Freeform 903"/>
          <xdr:cNvSpPr>
            <a:spLocks/>
          </xdr:cNvSpPr>
        </xdr:nvSpPr>
        <xdr:spPr bwMode="auto">
          <a:xfrm>
            <a:off x="257" y="316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1" name="Freeform 904"/>
          <xdr:cNvSpPr>
            <a:spLocks/>
          </xdr:cNvSpPr>
        </xdr:nvSpPr>
        <xdr:spPr bwMode="auto">
          <a:xfrm>
            <a:off x="254" y="313"/>
            <a:ext cx="2" cy="2"/>
          </a:xfrm>
          <a:custGeom>
            <a:avLst/>
            <a:gdLst>
              <a:gd name="T0" fmla="*/ 0 w 287"/>
              <a:gd name="T1" fmla="*/ 0 h 292"/>
              <a:gd name="T2" fmla="*/ 0 w 287"/>
              <a:gd name="T3" fmla="*/ 0 h 292"/>
              <a:gd name="T4" fmla="*/ 0 w 287"/>
              <a:gd name="T5" fmla="*/ 0 h 292"/>
              <a:gd name="T6" fmla="*/ 0 60000 65536"/>
              <a:gd name="T7" fmla="*/ 0 60000 65536"/>
              <a:gd name="T8" fmla="*/ 0 60000 65536"/>
              <a:gd name="T9" fmla="*/ 0 w 287"/>
              <a:gd name="T10" fmla="*/ 0 h 292"/>
              <a:gd name="T11" fmla="*/ 287 w 287"/>
              <a:gd name="T12" fmla="*/ 292 h 29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2">
                <a:moveTo>
                  <a:pt x="287" y="29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2" name="Freeform 905"/>
          <xdr:cNvSpPr>
            <a:spLocks/>
          </xdr:cNvSpPr>
        </xdr:nvSpPr>
        <xdr:spPr bwMode="auto">
          <a:xfrm>
            <a:off x="251" y="310"/>
            <a:ext cx="2" cy="2"/>
          </a:xfrm>
          <a:custGeom>
            <a:avLst/>
            <a:gdLst>
              <a:gd name="T0" fmla="*/ 0 w 287"/>
              <a:gd name="T1" fmla="*/ 0 h 291"/>
              <a:gd name="T2" fmla="*/ 0 w 287"/>
              <a:gd name="T3" fmla="*/ 0 h 291"/>
              <a:gd name="T4" fmla="*/ 0 w 287"/>
              <a:gd name="T5" fmla="*/ 0 h 291"/>
              <a:gd name="T6" fmla="*/ 0 60000 65536"/>
              <a:gd name="T7" fmla="*/ 0 60000 65536"/>
              <a:gd name="T8" fmla="*/ 0 60000 65536"/>
              <a:gd name="T9" fmla="*/ 0 w 287"/>
              <a:gd name="T10" fmla="*/ 0 h 291"/>
              <a:gd name="T11" fmla="*/ 287 w 287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1">
                <a:moveTo>
                  <a:pt x="287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3" name="Freeform 906"/>
          <xdr:cNvSpPr>
            <a:spLocks/>
          </xdr:cNvSpPr>
        </xdr:nvSpPr>
        <xdr:spPr bwMode="auto">
          <a:xfrm>
            <a:off x="248" y="307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4" name="Freeform 907"/>
          <xdr:cNvSpPr>
            <a:spLocks/>
          </xdr:cNvSpPr>
        </xdr:nvSpPr>
        <xdr:spPr bwMode="auto">
          <a:xfrm>
            <a:off x="245" y="304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5" name="Freeform 908"/>
          <xdr:cNvSpPr>
            <a:spLocks/>
          </xdr:cNvSpPr>
        </xdr:nvSpPr>
        <xdr:spPr bwMode="auto">
          <a:xfrm>
            <a:off x="242" y="301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6" name="Freeform 909"/>
          <xdr:cNvSpPr>
            <a:spLocks/>
          </xdr:cNvSpPr>
        </xdr:nvSpPr>
        <xdr:spPr bwMode="auto">
          <a:xfrm>
            <a:off x="239" y="298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7" name="Freeform 910"/>
          <xdr:cNvSpPr>
            <a:spLocks/>
          </xdr:cNvSpPr>
        </xdr:nvSpPr>
        <xdr:spPr bwMode="auto">
          <a:xfrm>
            <a:off x="236" y="295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8" name="Freeform 911"/>
          <xdr:cNvSpPr>
            <a:spLocks/>
          </xdr:cNvSpPr>
        </xdr:nvSpPr>
        <xdr:spPr bwMode="auto">
          <a:xfrm>
            <a:off x="233" y="292"/>
            <a:ext cx="2" cy="2"/>
          </a:xfrm>
          <a:custGeom>
            <a:avLst/>
            <a:gdLst>
              <a:gd name="T0" fmla="*/ 0 w 287"/>
              <a:gd name="T1" fmla="*/ 0 h 290"/>
              <a:gd name="T2" fmla="*/ 0 w 287"/>
              <a:gd name="T3" fmla="*/ 0 h 290"/>
              <a:gd name="T4" fmla="*/ 0 w 287"/>
              <a:gd name="T5" fmla="*/ 0 h 290"/>
              <a:gd name="T6" fmla="*/ 0 60000 65536"/>
              <a:gd name="T7" fmla="*/ 0 60000 65536"/>
              <a:gd name="T8" fmla="*/ 0 60000 65536"/>
              <a:gd name="T9" fmla="*/ 0 w 287"/>
              <a:gd name="T10" fmla="*/ 0 h 290"/>
              <a:gd name="T11" fmla="*/ 287 w 287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0">
                <a:moveTo>
                  <a:pt x="287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09" name="Freeform 912"/>
          <xdr:cNvSpPr>
            <a:spLocks/>
          </xdr:cNvSpPr>
        </xdr:nvSpPr>
        <xdr:spPr bwMode="auto">
          <a:xfrm>
            <a:off x="231" y="289"/>
            <a:ext cx="1" cy="2"/>
          </a:xfrm>
          <a:custGeom>
            <a:avLst/>
            <a:gdLst>
              <a:gd name="T0" fmla="*/ 0 w 287"/>
              <a:gd name="T1" fmla="*/ 0 h 291"/>
              <a:gd name="T2" fmla="*/ 0 w 287"/>
              <a:gd name="T3" fmla="*/ 0 h 291"/>
              <a:gd name="T4" fmla="*/ 0 w 287"/>
              <a:gd name="T5" fmla="*/ 0 h 291"/>
              <a:gd name="T6" fmla="*/ 0 60000 65536"/>
              <a:gd name="T7" fmla="*/ 0 60000 65536"/>
              <a:gd name="T8" fmla="*/ 0 60000 65536"/>
              <a:gd name="T9" fmla="*/ 0 w 287"/>
              <a:gd name="T10" fmla="*/ 0 h 291"/>
              <a:gd name="T11" fmla="*/ 287 w 287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1">
                <a:moveTo>
                  <a:pt x="287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0" name="Freeform 913"/>
          <xdr:cNvSpPr>
            <a:spLocks/>
          </xdr:cNvSpPr>
        </xdr:nvSpPr>
        <xdr:spPr bwMode="auto">
          <a:xfrm>
            <a:off x="228" y="286"/>
            <a:ext cx="2" cy="2"/>
          </a:xfrm>
          <a:custGeom>
            <a:avLst/>
            <a:gdLst>
              <a:gd name="T0" fmla="*/ 0 w 287"/>
              <a:gd name="T1" fmla="*/ 0 h 290"/>
              <a:gd name="T2" fmla="*/ 0 w 287"/>
              <a:gd name="T3" fmla="*/ 0 h 290"/>
              <a:gd name="T4" fmla="*/ 0 w 287"/>
              <a:gd name="T5" fmla="*/ 0 h 290"/>
              <a:gd name="T6" fmla="*/ 0 60000 65536"/>
              <a:gd name="T7" fmla="*/ 0 60000 65536"/>
              <a:gd name="T8" fmla="*/ 0 60000 65536"/>
              <a:gd name="T9" fmla="*/ 0 w 287"/>
              <a:gd name="T10" fmla="*/ 0 h 290"/>
              <a:gd name="T11" fmla="*/ 287 w 287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7" h="290">
                <a:moveTo>
                  <a:pt x="287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1" name="Freeform 914"/>
          <xdr:cNvSpPr>
            <a:spLocks/>
          </xdr:cNvSpPr>
        </xdr:nvSpPr>
        <xdr:spPr bwMode="auto">
          <a:xfrm>
            <a:off x="225" y="283"/>
            <a:ext cx="2" cy="2"/>
          </a:xfrm>
          <a:custGeom>
            <a:avLst/>
            <a:gdLst>
              <a:gd name="T0" fmla="*/ 0 w 288"/>
              <a:gd name="T1" fmla="*/ 0 h 290"/>
              <a:gd name="T2" fmla="*/ 0 w 288"/>
              <a:gd name="T3" fmla="*/ 0 h 290"/>
              <a:gd name="T4" fmla="*/ 0 w 288"/>
              <a:gd name="T5" fmla="*/ 0 h 290"/>
              <a:gd name="T6" fmla="*/ 0 60000 65536"/>
              <a:gd name="T7" fmla="*/ 0 60000 65536"/>
              <a:gd name="T8" fmla="*/ 0 60000 65536"/>
              <a:gd name="T9" fmla="*/ 0 w 288"/>
              <a:gd name="T10" fmla="*/ 0 h 290"/>
              <a:gd name="T11" fmla="*/ 288 w 288"/>
              <a:gd name="T12" fmla="*/ 290 h 2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0">
                <a:moveTo>
                  <a:pt x="288" y="2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2" name="Freeform 915"/>
          <xdr:cNvSpPr>
            <a:spLocks/>
          </xdr:cNvSpPr>
        </xdr:nvSpPr>
        <xdr:spPr bwMode="auto">
          <a:xfrm>
            <a:off x="222" y="280"/>
            <a:ext cx="2" cy="2"/>
          </a:xfrm>
          <a:custGeom>
            <a:avLst/>
            <a:gdLst>
              <a:gd name="T0" fmla="*/ 0 w 288"/>
              <a:gd name="T1" fmla="*/ 0 h 291"/>
              <a:gd name="T2" fmla="*/ 0 w 288"/>
              <a:gd name="T3" fmla="*/ 0 h 291"/>
              <a:gd name="T4" fmla="*/ 0 w 288"/>
              <a:gd name="T5" fmla="*/ 0 h 291"/>
              <a:gd name="T6" fmla="*/ 0 60000 65536"/>
              <a:gd name="T7" fmla="*/ 0 60000 65536"/>
              <a:gd name="T8" fmla="*/ 0 60000 65536"/>
              <a:gd name="T9" fmla="*/ 0 w 288"/>
              <a:gd name="T10" fmla="*/ 0 h 291"/>
              <a:gd name="T11" fmla="*/ 288 w 288"/>
              <a:gd name="T12" fmla="*/ 291 h 29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1">
                <a:moveTo>
                  <a:pt x="288" y="29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3" name="Freeform 916"/>
          <xdr:cNvSpPr>
            <a:spLocks/>
          </xdr:cNvSpPr>
        </xdr:nvSpPr>
        <xdr:spPr bwMode="auto">
          <a:xfrm>
            <a:off x="219" y="277"/>
            <a:ext cx="2" cy="2"/>
          </a:xfrm>
          <a:custGeom>
            <a:avLst/>
            <a:gdLst>
              <a:gd name="T0" fmla="*/ 0 w 288"/>
              <a:gd name="T1" fmla="*/ 0 h 292"/>
              <a:gd name="T2" fmla="*/ 0 w 288"/>
              <a:gd name="T3" fmla="*/ 0 h 292"/>
              <a:gd name="T4" fmla="*/ 0 w 288"/>
              <a:gd name="T5" fmla="*/ 0 h 292"/>
              <a:gd name="T6" fmla="*/ 0 60000 65536"/>
              <a:gd name="T7" fmla="*/ 0 60000 65536"/>
              <a:gd name="T8" fmla="*/ 0 60000 65536"/>
              <a:gd name="T9" fmla="*/ 0 w 288"/>
              <a:gd name="T10" fmla="*/ 0 h 292"/>
              <a:gd name="T11" fmla="*/ 288 w 288"/>
              <a:gd name="T12" fmla="*/ 292 h 29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292">
                <a:moveTo>
                  <a:pt x="288" y="29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4" name="Freeform 917"/>
          <xdr:cNvSpPr>
            <a:spLocks/>
          </xdr:cNvSpPr>
        </xdr:nvSpPr>
        <xdr:spPr bwMode="auto">
          <a:xfrm>
            <a:off x="215" y="273"/>
            <a:ext cx="3" cy="3"/>
          </a:xfrm>
          <a:custGeom>
            <a:avLst/>
            <a:gdLst>
              <a:gd name="T0" fmla="*/ 0 w 329"/>
              <a:gd name="T1" fmla="*/ 0 h 333"/>
              <a:gd name="T2" fmla="*/ 0 w 329"/>
              <a:gd name="T3" fmla="*/ 0 h 333"/>
              <a:gd name="T4" fmla="*/ 0 w 329"/>
              <a:gd name="T5" fmla="*/ 0 h 333"/>
              <a:gd name="T6" fmla="*/ 0 60000 65536"/>
              <a:gd name="T7" fmla="*/ 0 60000 65536"/>
              <a:gd name="T8" fmla="*/ 0 60000 65536"/>
              <a:gd name="T9" fmla="*/ 0 w 329"/>
              <a:gd name="T10" fmla="*/ 0 h 333"/>
              <a:gd name="T11" fmla="*/ 329 w 329"/>
              <a:gd name="T12" fmla="*/ 333 h 33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9" h="333">
                <a:moveTo>
                  <a:pt x="329" y="33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5" name="Freeform 918"/>
          <xdr:cNvSpPr>
            <a:spLocks/>
          </xdr:cNvSpPr>
        </xdr:nvSpPr>
        <xdr:spPr bwMode="auto">
          <a:xfrm>
            <a:off x="215" y="273"/>
            <a:ext cx="39" cy="2"/>
          </a:xfrm>
          <a:custGeom>
            <a:avLst/>
            <a:gdLst>
              <a:gd name="T0" fmla="*/ 0 w 5545"/>
              <a:gd name="T1" fmla="*/ 0 h 299"/>
              <a:gd name="T2" fmla="*/ 0 w 5545"/>
              <a:gd name="T3" fmla="*/ 0 h 299"/>
              <a:gd name="T4" fmla="*/ 0 w 5545"/>
              <a:gd name="T5" fmla="*/ 0 h 299"/>
              <a:gd name="T6" fmla="*/ 0 60000 65536"/>
              <a:gd name="T7" fmla="*/ 0 60000 65536"/>
              <a:gd name="T8" fmla="*/ 0 60000 65536"/>
              <a:gd name="T9" fmla="*/ 0 w 5545"/>
              <a:gd name="T10" fmla="*/ 0 h 299"/>
              <a:gd name="T11" fmla="*/ 5545 w 5545"/>
              <a:gd name="T12" fmla="*/ 299 h 2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45" h="299">
                <a:moveTo>
                  <a:pt x="0" y="0"/>
                </a:moveTo>
                <a:lnTo>
                  <a:pt x="5544" y="299"/>
                </a:lnTo>
                <a:lnTo>
                  <a:pt x="5545" y="299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6" name="Freeform 919"/>
          <xdr:cNvSpPr>
            <a:spLocks/>
          </xdr:cNvSpPr>
        </xdr:nvSpPr>
        <xdr:spPr bwMode="auto">
          <a:xfrm>
            <a:off x="266" y="301"/>
            <a:ext cx="4" cy="23"/>
          </a:xfrm>
          <a:custGeom>
            <a:avLst/>
            <a:gdLst>
              <a:gd name="T0" fmla="*/ 0 w 596"/>
              <a:gd name="T1" fmla="*/ 0 h 3406"/>
              <a:gd name="T2" fmla="*/ 0 w 596"/>
              <a:gd name="T3" fmla="*/ 0 h 3406"/>
              <a:gd name="T4" fmla="*/ 0 w 596"/>
              <a:gd name="T5" fmla="*/ 0 h 3406"/>
              <a:gd name="T6" fmla="*/ 0 60000 65536"/>
              <a:gd name="T7" fmla="*/ 0 60000 65536"/>
              <a:gd name="T8" fmla="*/ 0 60000 65536"/>
              <a:gd name="T9" fmla="*/ 0 w 596"/>
              <a:gd name="T10" fmla="*/ 0 h 3406"/>
              <a:gd name="T11" fmla="*/ 596 w 596"/>
              <a:gd name="T12" fmla="*/ 3406 h 340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6" h="3406">
                <a:moveTo>
                  <a:pt x="596" y="0"/>
                </a:moveTo>
                <a:lnTo>
                  <a:pt x="0" y="3406"/>
                </a:lnTo>
                <a:lnTo>
                  <a:pt x="1" y="3406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7" name="Freeform 920"/>
          <xdr:cNvSpPr>
            <a:spLocks/>
          </xdr:cNvSpPr>
        </xdr:nvSpPr>
        <xdr:spPr bwMode="auto">
          <a:xfrm>
            <a:off x="153" y="275"/>
            <a:ext cx="101" cy="21"/>
          </a:xfrm>
          <a:custGeom>
            <a:avLst/>
            <a:gdLst>
              <a:gd name="T0" fmla="*/ 0 w 14579"/>
              <a:gd name="T1" fmla="*/ 0 h 2902"/>
              <a:gd name="T2" fmla="*/ 0 w 14579"/>
              <a:gd name="T3" fmla="*/ 0 h 2902"/>
              <a:gd name="T4" fmla="*/ 0 w 14579"/>
              <a:gd name="T5" fmla="*/ 0 h 2902"/>
              <a:gd name="T6" fmla="*/ 0 60000 65536"/>
              <a:gd name="T7" fmla="*/ 0 60000 65536"/>
              <a:gd name="T8" fmla="*/ 0 60000 65536"/>
              <a:gd name="T9" fmla="*/ 0 w 14579"/>
              <a:gd name="T10" fmla="*/ 0 h 2902"/>
              <a:gd name="T11" fmla="*/ 14579 w 14579"/>
              <a:gd name="T12" fmla="*/ 2902 h 29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579" h="2902">
                <a:moveTo>
                  <a:pt x="0" y="2902"/>
                </a:moveTo>
                <a:lnTo>
                  <a:pt x="14578" y="0"/>
                </a:lnTo>
                <a:lnTo>
                  <a:pt x="14579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8" name="Freeform 921"/>
          <xdr:cNvSpPr>
            <a:spLocks/>
          </xdr:cNvSpPr>
        </xdr:nvSpPr>
        <xdr:spPr bwMode="auto">
          <a:xfrm>
            <a:off x="131" y="273"/>
            <a:ext cx="84" cy="21"/>
          </a:xfrm>
          <a:custGeom>
            <a:avLst/>
            <a:gdLst>
              <a:gd name="T0" fmla="*/ 0 w 12296"/>
              <a:gd name="T1" fmla="*/ 0 h 3026"/>
              <a:gd name="T2" fmla="*/ 0 w 12296"/>
              <a:gd name="T3" fmla="*/ 0 h 3026"/>
              <a:gd name="T4" fmla="*/ 0 w 12296"/>
              <a:gd name="T5" fmla="*/ 0 h 3026"/>
              <a:gd name="T6" fmla="*/ 0 60000 65536"/>
              <a:gd name="T7" fmla="*/ 0 60000 65536"/>
              <a:gd name="T8" fmla="*/ 0 60000 65536"/>
              <a:gd name="T9" fmla="*/ 0 w 12296"/>
              <a:gd name="T10" fmla="*/ 0 h 3026"/>
              <a:gd name="T11" fmla="*/ 12296 w 12296"/>
              <a:gd name="T12" fmla="*/ 3026 h 30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296" h="3026">
                <a:moveTo>
                  <a:pt x="0" y="3026"/>
                </a:moveTo>
                <a:lnTo>
                  <a:pt x="12295" y="0"/>
                </a:lnTo>
                <a:lnTo>
                  <a:pt x="12296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19" name="Freeform 922"/>
          <xdr:cNvSpPr>
            <a:spLocks/>
          </xdr:cNvSpPr>
        </xdr:nvSpPr>
        <xdr:spPr bwMode="auto">
          <a:xfrm>
            <a:off x="162" y="301"/>
            <a:ext cx="108" cy="9"/>
          </a:xfrm>
          <a:custGeom>
            <a:avLst/>
            <a:gdLst>
              <a:gd name="T0" fmla="*/ 0 w 15537"/>
              <a:gd name="T1" fmla="*/ 0 h 1403"/>
              <a:gd name="T2" fmla="*/ 0 w 15537"/>
              <a:gd name="T3" fmla="*/ 0 h 1403"/>
              <a:gd name="T4" fmla="*/ 0 w 15537"/>
              <a:gd name="T5" fmla="*/ 0 h 1403"/>
              <a:gd name="T6" fmla="*/ 0 60000 65536"/>
              <a:gd name="T7" fmla="*/ 0 60000 65536"/>
              <a:gd name="T8" fmla="*/ 0 60000 65536"/>
              <a:gd name="T9" fmla="*/ 0 w 15537"/>
              <a:gd name="T10" fmla="*/ 0 h 1403"/>
              <a:gd name="T11" fmla="*/ 15537 w 15537"/>
              <a:gd name="T12" fmla="*/ 1403 h 140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537" h="1403">
                <a:moveTo>
                  <a:pt x="0" y="1403"/>
                </a:moveTo>
                <a:lnTo>
                  <a:pt x="15536" y="0"/>
                </a:lnTo>
                <a:lnTo>
                  <a:pt x="15537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0" name="Freeform 923"/>
          <xdr:cNvSpPr>
            <a:spLocks/>
          </xdr:cNvSpPr>
        </xdr:nvSpPr>
        <xdr:spPr bwMode="auto">
          <a:xfrm>
            <a:off x="124" y="287"/>
            <a:ext cx="6" cy="6"/>
          </a:xfrm>
          <a:custGeom>
            <a:avLst/>
            <a:gdLst>
              <a:gd name="T0" fmla="*/ 0 w 882"/>
              <a:gd name="T1" fmla="*/ 0 h 885"/>
              <a:gd name="T2" fmla="*/ 0 w 882"/>
              <a:gd name="T3" fmla="*/ 0 h 885"/>
              <a:gd name="T4" fmla="*/ 0 w 882"/>
              <a:gd name="T5" fmla="*/ 0 h 885"/>
              <a:gd name="T6" fmla="*/ 0 60000 65536"/>
              <a:gd name="T7" fmla="*/ 0 60000 65536"/>
              <a:gd name="T8" fmla="*/ 0 60000 65536"/>
              <a:gd name="T9" fmla="*/ 0 w 882"/>
              <a:gd name="T10" fmla="*/ 0 h 885"/>
              <a:gd name="T11" fmla="*/ 882 w 882"/>
              <a:gd name="T12" fmla="*/ 885 h 8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82" h="885">
                <a:moveTo>
                  <a:pt x="882" y="8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1" name="Freeform 924"/>
          <xdr:cNvSpPr>
            <a:spLocks/>
          </xdr:cNvSpPr>
        </xdr:nvSpPr>
        <xdr:spPr bwMode="auto">
          <a:xfrm>
            <a:off x="166" y="277"/>
            <a:ext cx="6" cy="6"/>
          </a:xfrm>
          <a:custGeom>
            <a:avLst/>
            <a:gdLst>
              <a:gd name="T0" fmla="*/ 0 w 883"/>
              <a:gd name="T1" fmla="*/ 0 h 885"/>
              <a:gd name="T2" fmla="*/ 0 w 883"/>
              <a:gd name="T3" fmla="*/ 0 h 885"/>
              <a:gd name="T4" fmla="*/ 0 w 883"/>
              <a:gd name="T5" fmla="*/ 0 h 885"/>
              <a:gd name="T6" fmla="*/ 0 60000 65536"/>
              <a:gd name="T7" fmla="*/ 0 60000 65536"/>
              <a:gd name="T8" fmla="*/ 0 60000 65536"/>
              <a:gd name="T9" fmla="*/ 0 w 883"/>
              <a:gd name="T10" fmla="*/ 0 h 885"/>
              <a:gd name="T11" fmla="*/ 883 w 883"/>
              <a:gd name="T12" fmla="*/ 885 h 8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83" h="885">
                <a:moveTo>
                  <a:pt x="883" y="8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2" name="Freeform 925"/>
          <xdr:cNvSpPr>
            <a:spLocks/>
          </xdr:cNvSpPr>
        </xdr:nvSpPr>
        <xdr:spPr bwMode="auto">
          <a:xfrm>
            <a:off x="128" y="284"/>
            <a:ext cx="16" cy="5"/>
          </a:xfrm>
          <a:custGeom>
            <a:avLst/>
            <a:gdLst>
              <a:gd name="T0" fmla="*/ 0 w 2420"/>
              <a:gd name="T1" fmla="*/ 0 h 594"/>
              <a:gd name="T2" fmla="*/ 0 w 2420"/>
              <a:gd name="T3" fmla="*/ 0 h 594"/>
              <a:gd name="T4" fmla="*/ 0 w 2420"/>
              <a:gd name="T5" fmla="*/ 0 h 594"/>
              <a:gd name="T6" fmla="*/ 0 60000 65536"/>
              <a:gd name="T7" fmla="*/ 0 60000 65536"/>
              <a:gd name="T8" fmla="*/ 0 60000 65536"/>
              <a:gd name="T9" fmla="*/ 0 w 2420"/>
              <a:gd name="T10" fmla="*/ 0 h 594"/>
              <a:gd name="T11" fmla="*/ 2420 w 2420"/>
              <a:gd name="T12" fmla="*/ 594 h 5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20" h="594">
                <a:moveTo>
                  <a:pt x="0" y="594"/>
                </a:moveTo>
                <a:lnTo>
                  <a:pt x="2419" y="0"/>
                </a:lnTo>
                <a:lnTo>
                  <a:pt x="242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3" name="Freeform 926"/>
          <xdr:cNvSpPr>
            <a:spLocks/>
          </xdr:cNvSpPr>
        </xdr:nvSpPr>
        <xdr:spPr bwMode="auto">
          <a:xfrm>
            <a:off x="149" y="279"/>
            <a:ext cx="17" cy="4"/>
          </a:xfrm>
          <a:custGeom>
            <a:avLst/>
            <a:gdLst>
              <a:gd name="T0" fmla="*/ 0 w 2419"/>
              <a:gd name="T1" fmla="*/ 0 h 594"/>
              <a:gd name="T2" fmla="*/ 0 w 2419"/>
              <a:gd name="T3" fmla="*/ 0 h 594"/>
              <a:gd name="T4" fmla="*/ 0 w 2419"/>
              <a:gd name="T5" fmla="*/ 0 h 594"/>
              <a:gd name="T6" fmla="*/ 0 60000 65536"/>
              <a:gd name="T7" fmla="*/ 0 60000 65536"/>
              <a:gd name="T8" fmla="*/ 0 60000 65536"/>
              <a:gd name="T9" fmla="*/ 0 w 2419"/>
              <a:gd name="T10" fmla="*/ 0 h 594"/>
              <a:gd name="T11" fmla="*/ 2419 w 2419"/>
              <a:gd name="T12" fmla="*/ 594 h 5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19" h="594">
                <a:moveTo>
                  <a:pt x="2419" y="0"/>
                </a:moveTo>
                <a:lnTo>
                  <a:pt x="0" y="594"/>
                </a:lnTo>
                <a:lnTo>
                  <a:pt x="1" y="594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4" name="Freeform 927"/>
          <xdr:cNvSpPr>
            <a:spLocks/>
          </xdr:cNvSpPr>
        </xdr:nvSpPr>
        <xdr:spPr bwMode="auto">
          <a:xfrm>
            <a:off x="125" y="288"/>
            <a:ext cx="3" cy="1"/>
          </a:xfrm>
          <a:custGeom>
            <a:avLst/>
            <a:gdLst>
              <a:gd name="T0" fmla="*/ 0 w 326"/>
              <a:gd name="T1" fmla="*/ 0 h 130"/>
              <a:gd name="T2" fmla="*/ 0 w 326"/>
              <a:gd name="T3" fmla="*/ 0 h 130"/>
              <a:gd name="T4" fmla="*/ 0 w 326"/>
              <a:gd name="T5" fmla="*/ 0 h 130"/>
              <a:gd name="T6" fmla="*/ 0 w 326"/>
              <a:gd name="T7" fmla="*/ 0 h 130"/>
              <a:gd name="T8" fmla="*/ 0 60000 65536"/>
              <a:gd name="T9" fmla="*/ 0 60000 65536"/>
              <a:gd name="T10" fmla="*/ 0 60000 65536"/>
              <a:gd name="T11" fmla="*/ 0 60000 65536"/>
              <a:gd name="T12" fmla="*/ 0 w 326"/>
              <a:gd name="T13" fmla="*/ 0 h 130"/>
              <a:gd name="T14" fmla="*/ 326 w 326"/>
              <a:gd name="T15" fmla="*/ 130 h 13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6" h="130">
                <a:moveTo>
                  <a:pt x="300" y="0"/>
                </a:moveTo>
                <a:lnTo>
                  <a:pt x="326" y="105"/>
                </a:lnTo>
                <a:lnTo>
                  <a:pt x="0" y="130"/>
                </a:lnTo>
                <a:lnTo>
                  <a:pt x="30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25" name="Freeform 928"/>
          <xdr:cNvSpPr>
            <a:spLocks/>
          </xdr:cNvSpPr>
        </xdr:nvSpPr>
        <xdr:spPr bwMode="auto">
          <a:xfrm>
            <a:off x="125" y="288"/>
            <a:ext cx="3" cy="1"/>
          </a:xfrm>
          <a:custGeom>
            <a:avLst/>
            <a:gdLst>
              <a:gd name="T0" fmla="*/ 0 w 326"/>
              <a:gd name="T1" fmla="*/ 0 h 130"/>
              <a:gd name="T2" fmla="*/ 0 w 326"/>
              <a:gd name="T3" fmla="*/ 0 h 130"/>
              <a:gd name="T4" fmla="*/ 0 w 326"/>
              <a:gd name="T5" fmla="*/ 0 h 130"/>
              <a:gd name="T6" fmla="*/ 0 w 326"/>
              <a:gd name="T7" fmla="*/ 0 h 130"/>
              <a:gd name="T8" fmla="*/ 0 60000 65536"/>
              <a:gd name="T9" fmla="*/ 0 60000 65536"/>
              <a:gd name="T10" fmla="*/ 0 60000 65536"/>
              <a:gd name="T11" fmla="*/ 0 60000 65536"/>
              <a:gd name="T12" fmla="*/ 0 w 326"/>
              <a:gd name="T13" fmla="*/ 0 h 130"/>
              <a:gd name="T14" fmla="*/ 326 w 326"/>
              <a:gd name="T15" fmla="*/ 130 h 13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6" h="130">
                <a:moveTo>
                  <a:pt x="300" y="0"/>
                </a:moveTo>
                <a:lnTo>
                  <a:pt x="326" y="105"/>
                </a:lnTo>
                <a:lnTo>
                  <a:pt x="0" y="130"/>
                </a:lnTo>
                <a:lnTo>
                  <a:pt x="30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6" name="Freeform 929"/>
          <xdr:cNvSpPr>
            <a:spLocks/>
          </xdr:cNvSpPr>
        </xdr:nvSpPr>
        <xdr:spPr bwMode="auto">
          <a:xfrm>
            <a:off x="166" y="279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0" y="25"/>
                </a:moveTo>
                <a:lnTo>
                  <a:pt x="26" y="129"/>
                </a:lnTo>
                <a:lnTo>
                  <a:pt x="325" y="0"/>
                </a:lnTo>
                <a:lnTo>
                  <a:pt x="0" y="2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27" name="Freeform 930"/>
          <xdr:cNvSpPr>
            <a:spLocks/>
          </xdr:cNvSpPr>
        </xdr:nvSpPr>
        <xdr:spPr bwMode="auto">
          <a:xfrm>
            <a:off x="166" y="279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0" y="25"/>
                </a:moveTo>
                <a:lnTo>
                  <a:pt x="26" y="129"/>
                </a:lnTo>
                <a:lnTo>
                  <a:pt x="325" y="0"/>
                </a:lnTo>
                <a:lnTo>
                  <a:pt x="0" y="2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8" name="Freeform 931"/>
          <xdr:cNvSpPr>
            <a:spLocks/>
          </xdr:cNvSpPr>
        </xdr:nvSpPr>
        <xdr:spPr bwMode="auto">
          <a:xfrm>
            <a:off x="166" y="277"/>
            <a:ext cx="6" cy="6"/>
          </a:xfrm>
          <a:custGeom>
            <a:avLst/>
            <a:gdLst>
              <a:gd name="T0" fmla="*/ 0 w 883"/>
              <a:gd name="T1" fmla="*/ 0 h 885"/>
              <a:gd name="T2" fmla="*/ 0 w 883"/>
              <a:gd name="T3" fmla="*/ 0 h 885"/>
              <a:gd name="T4" fmla="*/ 0 w 883"/>
              <a:gd name="T5" fmla="*/ 0 h 885"/>
              <a:gd name="T6" fmla="*/ 0 60000 65536"/>
              <a:gd name="T7" fmla="*/ 0 60000 65536"/>
              <a:gd name="T8" fmla="*/ 0 60000 65536"/>
              <a:gd name="T9" fmla="*/ 0 w 883"/>
              <a:gd name="T10" fmla="*/ 0 h 885"/>
              <a:gd name="T11" fmla="*/ 883 w 883"/>
              <a:gd name="T12" fmla="*/ 885 h 8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83" h="885">
                <a:moveTo>
                  <a:pt x="883" y="8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29" name="Freeform 932"/>
          <xdr:cNvSpPr>
            <a:spLocks/>
          </xdr:cNvSpPr>
        </xdr:nvSpPr>
        <xdr:spPr bwMode="auto">
          <a:xfrm>
            <a:off x="208" y="266"/>
            <a:ext cx="7" cy="6"/>
          </a:xfrm>
          <a:custGeom>
            <a:avLst/>
            <a:gdLst>
              <a:gd name="T0" fmla="*/ 0 w 884"/>
              <a:gd name="T1" fmla="*/ 0 h 885"/>
              <a:gd name="T2" fmla="*/ 0 w 884"/>
              <a:gd name="T3" fmla="*/ 0 h 885"/>
              <a:gd name="T4" fmla="*/ 0 w 884"/>
              <a:gd name="T5" fmla="*/ 0 h 885"/>
              <a:gd name="T6" fmla="*/ 0 60000 65536"/>
              <a:gd name="T7" fmla="*/ 0 60000 65536"/>
              <a:gd name="T8" fmla="*/ 0 60000 65536"/>
              <a:gd name="T9" fmla="*/ 0 w 884"/>
              <a:gd name="T10" fmla="*/ 0 h 885"/>
              <a:gd name="T11" fmla="*/ 884 w 884"/>
              <a:gd name="T12" fmla="*/ 885 h 88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84" h="885">
                <a:moveTo>
                  <a:pt x="884" y="88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0" name="Freeform 933"/>
          <xdr:cNvSpPr>
            <a:spLocks/>
          </xdr:cNvSpPr>
        </xdr:nvSpPr>
        <xdr:spPr bwMode="auto">
          <a:xfrm>
            <a:off x="170" y="274"/>
            <a:ext cx="17" cy="4"/>
          </a:xfrm>
          <a:custGeom>
            <a:avLst/>
            <a:gdLst>
              <a:gd name="T0" fmla="*/ 0 w 2420"/>
              <a:gd name="T1" fmla="*/ 0 h 595"/>
              <a:gd name="T2" fmla="*/ 0 w 2420"/>
              <a:gd name="T3" fmla="*/ 0 h 595"/>
              <a:gd name="T4" fmla="*/ 0 w 2420"/>
              <a:gd name="T5" fmla="*/ 0 h 595"/>
              <a:gd name="T6" fmla="*/ 0 60000 65536"/>
              <a:gd name="T7" fmla="*/ 0 60000 65536"/>
              <a:gd name="T8" fmla="*/ 0 60000 65536"/>
              <a:gd name="T9" fmla="*/ 0 w 2420"/>
              <a:gd name="T10" fmla="*/ 0 h 595"/>
              <a:gd name="T11" fmla="*/ 2420 w 2420"/>
              <a:gd name="T12" fmla="*/ 595 h 5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20" h="595">
                <a:moveTo>
                  <a:pt x="0" y="595"/>
                </a:moveTo>
                <a:lnTo>
                  <a:pt x="2419" y="0"/>
                </a:lnTo>
                <a:lnTo>
                  <a:pt x="242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1" name="Freeform 934"/>
          <xdr:cNvSpPr>
            <a:spLocks/>
          </xdr:cNvSpPr>
        </xdr:nvSpPr>
        <xdr:spPr bwMode="auto">
          <a:xfrm>
            <a:off x="191" y="269"/>
            <a:ext cx="17" cy="4"/>
          </a:xfrm>
          <a:custGeom>
            <a:avLst/>
            <a:gdLst>
              <a:gd name="T0" fmla="*/ 0 w 2419"/>
              <a:gd name="T1" fmla="*/ 0 h 595"/>
              <a:gd name="T2" fmla="*/ 0 w 2419"/>
              <a:gd name="T3" fmla="*/ 0 h 595"/>
              <a:gd name="T4" fmla="*/ 0 w 2419"/>
              <a:gd name="T5" fmla="*/ 0 h 595"/>
              <a:gd name="T6" fmla="*/ 0 60000 65536"/>
              <a:gd name="T7" fmla="*/ 0 60000 65536"/>
              <a:gd name="T8" fmla="*/ 0 60000 65536"/>
              <a:gd name="T9" fmla="*/ 0 w 2419"/>
              <a:gd name="T10" fmla="*/ 0 h 595"/>
              <a:gd name="T11" fmla="*/ 2419 w 2419"/>
              <a:gd name="T12" fmla="*/ 595 h 59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19" h="595">
                <a:moveTo>
                  <a:pt x="2419" y="0"/>
                </a:moveTo>
                <a:lnTo>
                  <a:pt x="0" y="595"/>
                </a:lnTo>
                <a:lnTo>
                  <a:pt x="1" y="59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2" name="Freeform 935"/>
          <xdr:cNvSpPr>
            <a:spLocks/>
          </xdr:cNvSpPr>
        </xdr:nvSpPr>
        <xdr:spPr bwMode="auto">
          <a:xfrm>
            <a:off x="168" y="278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299" y="0"/>
                </a:moveTo>
                <a:lnTo>
                  <a:pt x="325" y="104"/>
                </a:lnTo>
                <a:lnTo>
                  <a:pt x="0" y="129"/>
                </a:lnTo>
                <a:lnTo>
                  <a:pt x="299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33" name="Freeform 936"/>
          <xdr:cNvSpPr>
            <a:spLocks/>
          </xdr:cNvSpPr>
        </xdr:nvSpPr>
        <xdr:spPr bwMode="auto">
          <a:xfrm>
            <a:off x="168" y="278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299" y="0"/>
                </a:moveTo>
                <a:lnTo>
                  <a:pt x="325" y="104"/>
                </a:lnTo>
                <a:lnTo>
                  <a:pt x="0" y="129"/>
                </a:lnTo>
                <a:lnTo>
                  <a:pt x="29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4" name="Freeform 937"/>
          <xdr:cNvSpPr>
            <a:spLocks/>
          </xdr:cNvSpPr>
        </xdr:nvSpPr>
        <xdr:spPr bwMode="auto">
          <a:xfrm>
            <a:off x="208" y="268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0" y="25"/>
                </a:moveTo>
                <a:lnTo>
                  <a:pt x="25" y="129"/>
                </a:lnTo>
                <a:lnTo>
                  <a:pt x="325" y="0"/>
                </a:lnTo>
                <a:lnTo>
                  <a:pt x="0" y="2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35" name="Freeform 938"/>
          <xdr:cNvSpPr>
            <a:spLocks/>
          </xdr:cNvSpPr>
        </xdr:nvSpPr>
        <xdr:spPr bwMode="auto">
          <a:xfrm>
            <a:off x="208" y="268"/>
            <a:ext cx="2" cy="1"/>
          </a:xfrm>
          <a:custGeom>
            <a:avLst/>
            <a:gdLst>
              <a:gd name="T0" fmla="*/ 0 w 325"/>
              <a:gd name="T1" fmla="*/ 0 h 129"/>
              <a:gd name="T2" fmla="*/ 0 w 325"/>
              <a:gd name="T3" fmla="*/ 0 h 129"/>
              <a:gd name="T4" fmla="*/ 0 w 325"/>
              <a:gd name="T5" fmla="*/ 0 h 129"/>
              <a:gd name="T6" fmla="*/ 0 w 325"/>
              <a:gd name="T7" fmla="*/ 0 h 129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29"/>
              <a:gd name="T14" fmla="*/ 325 w 325"/>
              <a:gd name="T15" fmla="*/ 129 h 12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29">
                <a:moveTo>
                  <a:pt x="0" y="25"/>
                </a:moveTo>
                <a:lnTo>
                  <a:pt x="25" y="129"/>
                </a:lnTo>
                <a:lnTo>
                  <a:pt x="325" y="0"/>
                </a:lnTo>
                <a:lnTo>
                  <a:pt x="0" y="2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6" name="Freeform 939"/>
          <xdr:cNvSpPr>
            <a:spLocks/>
          </xdr:cNvSpPr>
        </xdr:nvSpPr>
        <xdr:spPr bwMode="auto">
          <a:xfrm>
            <a:off x="266" y="325"/>
            <a:ext cx="7" cy="7"/>
          </a:xfrm>
          <a:custGeom>
            <a:avLst/>
            <a:gdLst>
              <a:gd name="T0" fmla="*/ 0 w 1001"/>
              <a:gd name="T1" fmla="*/ 0 h 1011"/>
              <a:gd name="T2" fmla="*/ 0 w 1001"/>
              <a:gd name="T3" fmla="*/ 0 h 1011"/>
              <a:gd name="T4" fmla="*/ 0 w 1001"/>
              <a:gd name="T5" fmla="*/ 0 h 1011"/>
              <a:gd name="T6" fmla="*/ 0 60000 65536"/>
              <a:gd name="T7" fmla="*/ 0 60000 65536"/>
              <a:gd name="T8" fmla="*/ 0 60000 65536"/>
              <a:gd name="T9" fmla="*/ 0 w 1001"/>
              <a:gd name="T10" fmla="*/ 0 h 1011"/>
              <a:gd name="T11" fmla="*/ 1001 w 1001"/>
              <a:gd name="T12" fmla="*/ 1011 h 10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01" h="1011">
                <a:moveTo>
                  <a:pt x="0" y="0"/>
                </a:moveTo>
                <a:lnTo>
                  <a:pt x="1000" y="1011"/>
                </a:lnTo>
                <a:lnTo>
                  <a:pt x="1001" y="101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7" name="Freeform 940"/>
          <xdr:cNvSpPr>
            <a:spLocks/>
          </xdr:cNvSpPr>
        </xdr:nvSpPr>
        <xdr:spPr bwMode="auto">
          <a:xfrm>
            <a:off x="168" y="332"/>
            <a:ext cx="7" cy="7"/>
          </a:xfrm>
          <a:custGeom>
            <a:avLst/>
            <a:gdLst>
              <a:gd name="T0" fmla="*/ 0 w 1001"/>
              <a:gd name="T1" fmla="*/ 0 h 1012"/>
              <a:gd name="T2" fmla="*/ 0 w 1001"/>
              <a:gd name="T3" fmla="*/ 0 h 1012"/>
              <a:gd name="T4" fmla="*/ 0 w 1001"/>
              <a:gd name="T5" fmla="*/ 0 h 1012"/>
              <a:gd name="T6" fmla="*/ 0 60000 65536"/>
              <a:gd name="T7" fmla="*/ 0 60000 65536"/>
              <a:gd name="T8" fmla="*/ 0 60000 65536"/>
              <a:gd name="T9" fmla="*/ 0 w 1001"/>
              <a:gd name="T10" fmla="*/ 0 h 1012"/>
              <a:gd name="T11" fmla="*/ 1001 w 1001"/>
              <a:gd name="T12" fmla="*/ 1012 h 101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01" h="1012">
                <a:moveTo>
                  <a:pt x="0" y="0"/>
                </a:moveTo>
                <a:lnTo>
                  <a:pt x="1000" y="1012"/>
                </a:lnTo>
                <a:lnTo>
                  <a:pt x="1001" y="101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8" name="Freeform 941"/>
          <xdr:cNvSpPr>
            <a:spLocks/>
          </xdr:cNvSpPr>
        </xdr:nvSpPr>
        <xdr:spPr bwMode="auto">
          <a:xfrm>
            <a:off x="224" y="330"/>
            <a:ext cx="45" cy="3"/>
          </a:xfrm>
          <a:custGeom>
            <a:avLst/>
            <a:gdLst>
              <a:gd name="T0" fmla="*/ 0 w 6492"/>
              <a:gd name="T1" fmla="*/ 0 h 448"/>
              <a:gd name="T2" fmla="*/ 0 w 6492"/>
              <a:gd name="T3" fmla="*/ 0 h 448"/>
              <a:gd name="T4" fmla="*/ 0 w 6492"/>
              <a:gd name="T5" fmla="*/ 0 h 448"/>
              <a:gd name="T6" fmla="*/ 0 60000 65536"/>
              <a:gd name="T7" fmla="*/ 0 60000 65536"/>
              <a:gd name="T8" fmla="*/ 0 60000 65536"/>
              <a:gd name="T9" fmla="*/ 0 w 6492"/>
              <a:gd name="T10" fmla="*/ 0 h 448"/>
              <a:gd name="T11" fmla="*/ 6492 w 6492"/>
              <a:gd name="T12" fmla="*/ 448 h 44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92" h="448">
                <a:moveTo>
                  <a:pt x="6492" y="0"/>
                </a:moveTo>
                <a:lnTo>
                  <a:pt x="0" y="448"/>
                </a:lnTo>
                <a:lnTo>
                  <a:pt x="1" y="448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39" name="Freeform 942"/>
          <xdr:cNvSpPr>
            <a:spLocks/>
          </xdr:cNvSpPr>
        </xdr:nvSpPr>
        <xdr:spPr bwMode="auto">
          <a:xfrm>
            <a:off x="175" y="334"/>
            <a:ext cx="45" cy="3"/>
          </a:xfrm>
          <a:custGeom>
            <a:avLst/>
            <a:gdLst>
              <a:gd name="T0" fmla="*/ 0 w 6493"/>
              <a:gd name="T1" fmla="*/ 0 h 449"/>
              <a:gd name="T2" fmla="*/ 0 w 6493"/>
              <a:gd name="T3" fmla="*/ 0 h 449"/>
              <a:gd name="T4" fmla="*/ 0 w 6493"/>
              <a:gd name="T5" fmla="*/ 0 h 449"/>
              <a:gd name="T6" fmla="*/ 0 60000 65536"/>
              <a:gd name="T7" fmla="*/ 0 60000 65536"/>
              <a:gd name="T8" fmla="*/ 0 60000 65536"/>
              <a:gd name="T9" fmla="*/ 0 w 6493"/>
              <a:gd name="T10" fmla="*/ 0 h 449"/>
              <a:gd name="T11" fmla="*/ 6493 w 6493"/>
              <a:gd name="T12" fmla="*/ 449 h 4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493" h="449">
                <a:moveTo>
                  <a:pt x="0" y="449"/>
                </a:moveTo>
                <a:lnTo>
                  <a:pt x="6492" y="0"/>
                </a:lnTo>
                <a:lnTo>
                  <a:pt x="649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40" name="Freeform 943"/>
          <xdr:cNvSpPr>
            <a:spLocks/>
          </xdr:cNvSpPr>
        </xdr:nvSpPr>
        <xdr:spPr bwMode="auto">
          <a:xfrm>
            <a:off x="269" y="330"/>
            <a:ext cx="2" cy="1"/>
          </a:xfrm>
          <a:custGeom>
            <a:avLst/>
            <a:gdLst>
              <a:gd name="T0" fmla="*/ 0 w 325"/>
              <a:gd name="T1" fmla="*/ 0 h 108"/>
              <a:gd name="T2" fmla="*/ 0 w 325"/>
              <a:gd name="T3" fmla="*/ 0 h 108"/>
              <a:gd name="T4" fmla="*/ 0 w 325"/>
              <a:gd name="T5" fmla="*/ 0 h 108"/>
              <a:gd name="T6" fmla="*/ 0 w 325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08"/>
              <a:gd name="T14" fmla="*/ 325 w 325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08">
                <a:moveTo>
                  <a:pt x="0" y="0"/>
                </a:moveTo>
                <a:lnTo>
                  <a:pt x="7" y="108"/>
                </a:lnTo>
                <a:lnTo>
                  <a:pt x="325" y="3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41" name="Freeform 944"/>
          <xdr:cNvSpPr>
            <a:spLocks/>
          </xdr:cNvSpPr>
        </xdr:nvSpPr>
        <xdr:spPr bwMode="auto">
          <a:xfrm>
            <a:off x="269" y="330"/>
            <a:ext cx="2" cy="1"/>
          </a:xfrm>
          <a:custGeom>
            <a:avLst/>
            <a:gdLst>
              <a:gd name="T0" fmla="*/ 0 w 325"/>
              <a:gd name="T1" fmla="*/ 0 h 108"/>
              <a:gd name="T2" fmla="*/ 0 w 325"/>
              <a:gd name="T3" fmla="*/ 0 h 108"/>
              <a:gd name="T4" fmla="*/ 0 w 325"/>
              <a:gd name="T5" fmla="*/ 0 h 108"/>
              <a:gd name="T6" fmla="*/ 0 w 325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5"/>
              <a:gd name="T13" fmla="*/ 0 h 108"/>
              <a:gd name="T14" fmla="*/ 325 w 325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5" h="108">
                <a:moveTo>
                  <a:pt x="0" y="0"/>
                </a:moveTo>
                <a:lnTo>
                  <a:pt x="7" y="108"/>
                </a:lnTo>
                <a:lnTo>
                  <a:pt x="325" y="3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42" name="Freeform 945"/>
          <xdr:cNvSpPr>
            <a:spLocks/>
          </xdr:cNvSpPr>
        </xdr:nvSpPr>
        <xdr:spPr bwMode="auto">
          <a:xfrm>
            <a:off x="173" y="337"/>
            <a:ext cx="2" cy="1"/>
          </a:xfrm>
          <a:custGeom>
            <a:avLst/>
            <a:gdLst>
              <a:gd name="T0" fmla="*/ 0 w 324"/>
              <a:gd name="T1" fmla="*/ 0 h 107"/>
              <a:gd name="T2" fmla="*/ 0 w 324"/>
              <a:gd name="T3" fmla="*/ 0 h 107"/>
              <a:gd name="T4" fmla="*/ 0 w 324"/>
              <a:gd name="T5" fmla="*/ 0 h 107"/>
              <a:gd name="T6" fmla="*/ 0 w 324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4"/>
              <a:gd name="T13" fmla="*/ 0 h 107"/>
              <a:gd name="T14" fmla="*/ 324 w 324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4" h="107">
                <a:moveTo>
                  <a:pt x="317" y="0"/>
                </a:moveTo>
                <a:lnTo>
                  <a:pt x="324" y="107"/>
                </a:lnTo>
                <a:lnTo>
                  <a:pt x="0" y="76"/>
                </a:lnTo>
                <a:lnTo>
                  <a:pt x="317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43" name="Freeform 946"/>
          <xdr:cNvSpPr>
            <a:spLocks/>
          </xdr:cNvSpPr>
        </xdr:nvSpPr>
        <xdr:spPr bwMode="auto">
          <a:xfrm>
            <a:off x="173" y="337"/>
            <a:ext cx="2" cy="1"/>
          </a:xfrm>
          <a:custGeom>
            <a:avLst/>
            <a:gdLst>
              <a:gd name="T0" fmla="*/ 0 w 324"/>
              <a:gd name="T1" fmla="*/ 0 h 107"/>
              <a:gd name="T2" fmla="*/ 0 w 324"/>
              <a:gd name="T3" fmla="*/ 0 h 107"/>
              <a:gd name="T4" fmla="*/ 0 w 324"/>
              <a:gd name="T5" fmla="*/ 0 h 107"/>
              <a:gd name="T6" fmla="*/ 0 w 324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4"/>
              <a:gd name="T13" fmla="*/ 0 h 107"/>
              <a:gd name="T14" fmla="*/ 324 w 324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4" h="107">
                <a:moveTo>
                  <a:pt x="317" y="0"/>
                </a:moveTo>
                <a:lnTo>
                  <a:pt x="324" y="107"/>
                </a:lnTo>
                <a:lnTo>
                  <a:pt x="0" y="76"/>
                </a:lnTo>
                <a:lnTo>
                  <a:pt x="3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7" name="Text Box 947"/>
          <xdr:cNvSpPr txBox="1">
            <a:spLocks noChangeArrowheads="1"/>
          </xdr:cNvSpPr>
        </xdr:nvSpPr>
        <xdr:spPr bwMode="auto">
          <a:xfrm>
            <a:off x="138" y="276"/>
            <a:ext cx="10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9144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6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l/2</a:t>
            </a:r>
          </a:p>
        </xdr:txBody>
      </xdr:sp>
      <xdr:sp macro="" textlink="">
        <xdr:nvSpPr>
          <xdr:cNvPr id="948" name="Text Box 948"/>
          <xdr:cNvSpPr txBox="1">
            <a:spLocks noChangeArrowheads="1"/>
          </xdr:cNvSpPr>
        </xdr:nvSpPr>
        <xdr:spPr bwMode="auto">
          <a:xfrm>
            <a:off x="181" y="263"/>
            <a:ext cx="10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9144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6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l/2</a:t>
            </a:r>
          </a:p>
        </xdr:txBody>
      </xdr:sp>
      <xdr:sp macro="" textlink="">
        <xdr:nvSpPr>
          <xdr:cNvPr id="949" name="Text Box 949"/>
          <xdr:cNvSpPr txBox="1">
            <a:spLocks noChangeArrowheads="1"/>
          </xdr:cNvSpPr>
        </xdr:nvSpPr>
        <xdr:spPr bwMode="auto">
          <a:xfrm>
            <a:off x="216" y="326"/>
            <a:ext cx="6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</xdr:txBody>
      </xdr:sp>
      <xdr:sp macro="" textlink="">
        <xdr:nvSpPr>
          <xdr:cNvPr id="950" name="Text Box 950"/>
          <xdr:cNvSpPr txBox="1">
            <a:spLocks noChangeArrowheads="1"/>
          </xdr:cNvSpPr>
        </xdr:nvSpPr>
        <xdr:spPr bwMode="auto">
          <a:xfrm>
            <a:off x="145" y="298"/>
            <a:ext cx="13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9144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6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A1</a:t>
            </a:r>
          </a:p>
        </xdr:txBody>
      </xdr:sp>
      <xdr:sp macro="" textlink="">
        <xdr:nvSpPr>
          <xdr:cNvPr id="951" name="Text Box 951"/>
          <xdr:cNvSpPr txBox="1">
            <a:spLocks noChangeArrowheads="1"/>
          </xdr:cNvSpPr>
        </xdr:nvSpPr>
        <xdr:spPr bwMode="auto">
          <a:xfrm>
            <a:off x="186" y="292"/>
            <a:ext cx="16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9144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6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Am</a:t>
            </a:r>
          </a:p>
        </xdr:txBody>
      </xdr:sp>
      <xdr:sp macro="" textlink="">
        <xdr:nvSpPr>
          <xdr:cNvPr id="952" name="Text Box 952"/>
          <xdr:cNvSpPr txBox="1">
            <a:spLocks noChangeArrowheads="1"/>
          </xdr:cNvSpPr>
        </xdr:nvSpPr>
        <xdr:spPr bwMode="auto">
          <a:xfrm>
            <a:off x="237" y="283"/>
            <a:ext cx="13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9144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6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A2</a:t>
            </a:r>
          </a:p>
        </xdr:txBody>
      </xdr:sp>
    </xdr:grpSp>
    <xdr:clientData/>
  </xdr:twoCellAnchor>
  <xdr:twoCellAnchor>
    <xdr:from>
      <xdr:col>2</xdr:col>
      <xdr:colOff>76200</xdr:colOff>
      <xdr:row>64</xdr:row>
      <xdr:rowOff>285750</xdr:rowOff>
    </xdr:from>
    <xdr:to>
      <xdr:col>2</xdr:col>
      <xdr:colOff>1924050</xdr:colOff>
      <xdr:row>69</xdr:row>
      <xdr:rowOff>9525</xdr:rowOff>
    </xdr:to>
    <xdr:grpSp>
      <xdr:nvGrpSpPr>
        <xdr:cNvPr id="29165" name="Group 953"/>
        <xdr:cNvGrpSpPr>
          <a:grpSpLocks/>
        </xdr:cNvGrpSpPr>
      </xdr:nvGrpSpPr>
      <xdr:grpSpPr bwMode="auto">
        <a:xfrm>
          <a:off x="1323975" y="21878925"/>
          <a:ext cx="1847850" cy="1295400"/>
          <a:chOff x="107" y="361"/>
          <a:chExt cx="203" cy="156"/>
        </a:xfrm>
      </xdr:grpSpPr>
      <xdr:sp macro="" textlink="">
        <xdr:nvSpPr>
          <xdr:cNvPr id="29265" name="Freeform 954"/>
          <xdr:cNvSpPr>
            <a:spLocks/>
          </xdr:cNvSpPr>
        </xdr:nvSpPr>
        <xdr:spPr bwMode="auto">
          <a:xfrm>
            <a:off x="124" y="458"/>
            <a:ext cx="7" cy="1"/>
          </a:xfrm>
          <a:custGeom>
            <a:avLst/>
            <a:gdLst>
              <a:gd name="T0" fmla="*/ 0 w 610"/>
              <a:gd name="T1" fmla="*/ 0 h 1"/>
              <a:gd name="T2" fmla="*/ 0 w 610"/>
              <a:gd name="T3" fmla="*/ 0 h 1"/>
              <a:gd name="T4" fmla="*/ 0 w 610"/>
              <a:gd name="T5" fmla="*/ 0 h 1"/>
              <a:gd name="T6" fmla="*/ 0 60000 65536"/>
              <a:gd name="T7" fmla="*/ 0 60000 65536"/>
              <a:gd name="T8" fmla="*/ 0 60000 65536"/>
              <a:gd name="T9" fmla="*/ 0 w 610"/>
              <a:gd name="T10" fmla="*/ 0 h 1"/>
              <a:gd name="T11" fmla="*/ 610 w 6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10" h="1">
                <a:moveTo>
                  <a:pt x="0" y="0"/>
                </a:moveTo>
                <a:lnTo>
                  <a:pt x="609" y="0"/>
                </a:lnTo>
                <a:lnTo>
                  <a:pt x="61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66" name="Line 955"/>
          <xdr:cNvSpPr>
            <a:spLocks noChangeShapeType="1"/>
          </xdr:cNvSpPr>
        </xdr:nvSpPr>
        <xdr:spPr bwMode="auto">
          <a:xfrm>
            <a:off x="135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67" name="Freeform 956"/>
          <xdr:cNvSpPr>
            <a:spLocks/>
          </xdr:cNvSpPr>
        </xdr:nvSpPr>
        <xdr:spPr bwMode="auto">
          <a:xfrm>
            <a:off x="140" y="458"/>
            <a:ext cx="9" cy="1"/>
          </a:xfrm>
          <a:custGeom>
            <a:avLst/>
            <a:gdLst>
              <a:gd name="T0" fmla="*/ 0 w 817"/>
              <a:gd name="T1" fmla="*/ 0 h 1"/>
              <a:gd name="T2" fmla="*/ 0 w 817"/>
              <a:gd name="T3" fmla="*/ 0 h 1"/>
              <a:gd name="T4" fmla="*/ 0 w 817"/>
              <a:gd name="T5" fmla="*/ 0 h 1"/>
              <a:gd name="T6" fmla="*/ 0 60000 65536"/>
              <a:gd name="T7" fmla="*/ 0 60000 65536"/>
              <a:gd name="T8" fmla="*/ 0 60000 65536"/>
              <a:gd name="T9" fmla="*/ 0 w 817"/>
              <a:gd name="T10" fmla="*/ 0 h 1"/>
              <a:gd name="T11" fmla="*/ 817 w 8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7" h="1">
                <a:moveTo>
                  <a:pt x="0" y="0"/>
                </a:moveTo>
                <a:lnTo>
                  <a:pt x="816" y="0"/>
                </a:lnTo>
                <a:lnTo>
                  <a:pt x="8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68" name="Line 957"/>
          <xdr:cNvSpPr>
            <a:spLocks noChangeShapeType="1"/>
          </xdr:cNvSpPr>
        </xdr:nvSpPr>
        <xdr:spPr bwMode="auto">
          <a:xfrm>
            <a:off x="154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69" name="Freeform 958"/>
          <xdr:cNvSpPr>
            <a:spLocks/>
          </xdr:cNvSpPr>
        </xdr:nvSpPr>
        <xdr:spPr bwMode="auto">
          <a:xfrm>
            <a:off x="158" y="458"/>
            <a:ext cx="10" cy="1"/>
          </a:xfrm>
          <a:custGeom>
            <a:avLst/>
            <a:gdLst>
              <a:gd name="T0" fmla="*/ 0 w 816"/>
              <a:gd name="T1" fmla="*/ 0 h 1"/>
              <a:gd name="T2" fmla="*/ 0 w 816"/>
              <a:gd name="T3" fmla="*/ 0 h 1"/>
              <a:gd name="T4" fmla="*/ 0 w 816"/>
              <a:gd name="T5" fmla="*/ 0 h 1"/>
              <a:gd name="T6" fmla="*/ 0 60000 65536"/>
              <a:gd name="T7" fmla="*/ 0 60000 65536"/>
              <a:gd name="T8" fmla="*/ 0 60000 65536"/>
              <a:gd name="T9" fmla="*/ 0 w 816"/>
              <a:gd name="T10" fmla="*/ 0 h 1"/>
              <a:gd name="T11" fmla="*/ 816 w 8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6" h="1">
                <a:moveTo>
                  <a:pt x="0" y="0"/>
                </a:moveTo>
                <a:lnTo>
                  <a:pt x="815" y="0"/>
                </a:lnTo>
                <a:lnTo>
                  <a:pt x="81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70" name="Line 959"/>
          <xdr:cNvSpPr>
            <a:spLocks noChangeShapeType="1"/>
          </xdr:cNvSpPr>
        </xdr:nvSpPr>
        <xdr:spPr bwMode="auto">
          <a:xfrm>
            <a:off x="172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71" name="Freeform 960"/>
          <xdr:cNvSpPr>
            <a:spLocks/>
          </xdr:cNvSpPr>
        </xdr:nvSpPr>
        <xdr:spPr bwMode="auto">
          <a:xfrm>
            <a:off x="177" y="458"/>
            <a:ext cx="9" cy="1"/>
          </a:xfrm>
          <a:custGeom>
            <a:avLst/>
            <a:gdLst>
              <a:gd name="T0" fmla="*/ 0 w 816"/>
              <a:gd name="T1" fmla="*/ 0 h 1"/>
              <a:gd name="T2" fmla="*/ 0 w 816"/>
              <a:gd name="T3" fmla="*/ 0 h 1"/>
              <a:gd name="T4" fmla="*/ 0 w 816"/>
              <a:gd name="T5" fmla="*/ 0 h 1"/>
              <a:gd name="T6" fmla="*/ 0 60000 65536"/>
              <a:gd name="T7" fmla="*/ 0 60000 65536"/>
              <a:gd name="T8" fmla="*/ 0 60000 65536"/>
              <a:gd name="T9" fmla="*/ 0 w 816"/>
              <a:gd name="T10" fmla="*/ 0 h 1"/>
              <a:gd name="T11" fmla="*/ 816 w 8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6" h="1">
                <a:moveTo>
                  <a:pt x="0" y="0"/>
                </a:moveTo>
                <a:lnTo>
                  <a:pt x="815" y="0"/>
                </a:lnTo>
                <a:lnTo>
                  <a:pt x="81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72" name="Line 961"/>
          <xdr:cNvSpPr>
            <a:spLocks noChangeShapeType="1"/>
          </xdr:cNvSpPr>
        </xdr:nvSpPr>
        <xdr:spPr bwMode="auto">
          <a:xfrm>
            <a:off x="191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73" name="Freeform 962"/>
          <xdr:cNvSpPr>
            <a:spLocks/>
          </xdr:cNvSpPr>
        </xdr:nvSpPr>
        <xdr:spPr bwMode="auto">
          <a:xfrm>
            <a:off x="195" y="458"/>
            <a:ext cx="10" cy="1"/>
          </a:xfrm>
          <a:custGeom>
            <a:avLst/>
            <a:gdLst>
              <a:gd name="T0" fmla="*/ 0 w 817"/>
              <a:gd name="T1" fmla="*/ 0 h 1"/>
              <a:gd name="T2" fmla="*/ 0 w 817"/>
              <a:gd name="T3" fmla="*/ 0 h 1"/>
              <a:gd name="T4" fmla="*/ 0 w 817"/>
              <a:gd name="T5" fmla="*/ 0 h 1"/>
              <a:gd name="T6" fmla="*/ 0 60000 65536"/>
              <a:gd name="T7" fmla="*/ 0 60000 65536"/>
              <a:gd name="T8" fmla="*/ 0 60000 65536"/>
              <a:gd name="T9" fmla="*/ 0 w 817"/>
              <a:gd name="T10" fmla="*/ 0 h 1"/>
              <a:gd name="T11" fmla="*/ 817 w 8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7" h="1">
                <a:moveTo>
                  <a:pt x="0" y="0"/>
                </a:moveTo>
                <a:lnTo>
                  <a:pt x="816" y="0"/>
                </a:lnTo>
                <a:lnTo>
                  <a:pt x="8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74" name="Line 963"/>
          <xdr:cNvSpPr>
            <a:spLocks noChangeShapeType="1"/>
          </xdr:cNvSpPr>
        </xdr:nvSpPr>
        <xdr:spPr bwMode="auto">
          <a:xfrm rot="-8100000">
            <a:off x="210" y="460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75" name="Freeform 964"/>
          <xdr:cNvSpPr>
            <a:spLocks/>
          </xdr:cNvSpPr>
        </xdr:nvSpPr>
        <xdr:spPr bwMode="auto">
          <a:xfrm>
            <a:off x="214" y="458"/>
            <a:ext cx="9" cy="1"/>
          </a:xfrm>
          <a:custGeom>
            <a:avLst/>
            <a:gdLst>
              <a:gd name="T0" fmla="*/ 0 w 817"/>
              <a:gd name="T1" fmla="*/ 0 h 1"/>
              <a:gd name="T2" fmla="*/ 0 w 817"/>
              <a:gd name="T3" fmla="*/ 0 h 1"/>
              <a:gd name="T4" fmla="*/ 0 w 817"/>
              <a:gd name="T5" fmla="*/ 0 h 1"/>
              <a:gd name="T6" fmla="*/ 0 60000 65536"/>
              <a:gd name="T7" fmla="*/ 0 60000 65536"/>
              <a:gd name="T8" fmla="*/ 0 60000 65536"/>
              <a:gd name="T9" fmla="*/ 0 w 817"/>
              <a:gd name="T10" fmla="*/ 0 h 1"/>
              <a:gd name="T11" fmla="*/ 817 w 8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7" h="1">
                <a:moveTo>
                  <a:pt x="0" y="0"/>
                </a:moveTo>
                <a:lnTo>
                  <a:pt x="816" y="0"/>
                </a:lnTo>
                <a:lnTo>
                  <a:pt x="8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76" name="Line 965"/>
          <xdr:cNvSpPr>
            <a:spLocks noChangeShapeType="1"/>
          </xdr:cNvSpPr>
        </xdr:nvSpPr>
        <xdr:spPr bwMode="auto">
          <a:xfrm>
            <a:off x="228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77" name="Freeform 966"/>
          <xdr:cNvSpPr>
            <a:spLocks/>
          </xdr:cNvSpPr>
        </xdr:nvSpPr>
        <xdr:spPr bwMode="auto">
          <a:xfrm>
            <a:off x="232" y="458"/>
            <a:ext cx="10" cy="1"/>
          </a:xfrm>
          <a:custGeom>
            <a:avLst/>
            <a:gdLst>
              <a:gd name="T0" fmla="*/ 0 w 816"/>
              <a:gd name="T1" fmla="*/ 0 h 1"/>
              <a:gd name="T2" fmla="*/ 0 w 816"/>
              <a:gd name="T3" fmla="*/ 0 h 1"/>
              <a:gd name="T4" fmla="*/ 0 w 816"/>
              <a:gd name="T5" fmla="*/ 0 h 1"/>
              <a:gd name="T6" fmla="*/ 0 60000 65536"/>
              <a:gd name="T7" fmla="*/ 0 60000 65536"/>
              <a:gd name="T8" fmla="*/ 0 60000 65536"/>
              <a:gd name="T9" fmla="*/ 0 w 816"/>
              <a:gd name="T10" fmla="*/ 0 h 1"/>
              <a:gd name="T11" fmla="*/ 816 w 8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6" h="1">
                <a:moveTo>
                  <a:pt x="0" y="0"/>
                </a:moveTo>
                <a:lnTo>
                  <a:pt x="815" y="0"/>
                </a:lnTo>
                <a:lnTo>
                  <a:pt x="81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78" name="Line 967"/>
          <xdr:cNvSpPr>
            <a:spLocks noChangeShapeType="1"/>
          </xdr:cNvSpPr>
        </xdr:nvSpPr>
        <xdr:spPr bwMode="auto">
          <a:xfrm>
            <a:off x="246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79" name="Freeform 968"/>
          <xdr:cNvSpPr>
            <a:spLocks/>
          </xdr:cNvSpPr>
        </xdr:nvSpPr>
        <xdr:spPr bwMode="auto">
          <a:xfrm>
            <a:off x="251" y="458"/>
            <a:ext cx="9" cy="1"/>
          </a:xfrm>
          <a:custGeom>
            <a:avLst/>
            <a:gdLst>
              <a:gd name="T0" fmla="*/ 0 w 817"/>
              <a:gd name="T1" fmla="*/ 0 h 1"/>
              <a:gd name="T2" fmla="*/ 0 w 817"/>
              <a:gd name="T3" fmla="*/ 0 h 1"/>
              <a:gd name="T4" fmla="*/ 0 w 817"/>
              <a:gd name="T5" fmla="*/ 0 h 1"/>
              <a:gd name="T6" fmla="*/ 0 60000 65536"/>
              <a:gd name="T7" fmla="*/ 0 60000 65536"/>
              <a:gd name="T8" fmla="*/ 0 60000 65536"/>
              <a:gd name="T9" fmla="*/ 0 w 817"/>
              <a:gd name="T10" fmla="*/ 0 h 1"/>
              <a:gd name="T11" fmla="*/ 817 w 8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7" h="1">
                <a:moveTo>
                  <a:pt x="0" y="0"/>
                </a:moveTo>
                <a:lnTo>
                  <a:pt x="816" y="0"/>
                </a:lnTo>
                <a:lnTo>
                  <a:pt x="8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0" name="Line 969"/>
          <xdr:cNvSpPr>
            <a:spLocks noChangeShapeType="1"/>
          </xdr:cNvSpPr>
        </xdr:nvSpPr>
        <xdr:spPr bwMode="auto">
          <a:xfrm>
            <a:off x="265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81" name="Freeform 970"/>
          <xdr:cNvSpPr>
            <a:spLocks/>
          </xdr:cNvSpPr>
        </xdr:nvSpPr>
        <xdr:spPr bwMode="auto">
          <a:xfrm>
            <a:off x="270" y="458"/>
            <a:ext cx="9" cy="1"/>
          </a:xfrm>
          <a:custGeom>
            <a:avLst/>
            <a:gdLst>
              <a:gd name="T0" fmla="*/ 0 w 817"/>
              <a:gd name="T1" fmla="*/ 0 h 1"/>
              <a:gd name="T2" fmla="*/ 0 w 817"/>
              <a:gd name="T3" fmla="*/ 0 h 1"/>
              <a:gd name="T4" fmla="*/ 0 w 817"/>
              <a:gd name="T5" fmla="*/ 0 h 1"/>
              <a:gd name="T6" fmla="*/ 0 60000 65536"/>
              <a:gd name="T7" fmla="*/ 0 60000 65536"/>
              <a:gd name="T8" fmla="*/ 0 60000 65536"/>
              <a:gd name="T9" fmla="*/ 0 w 817"/>
              <a:gd name="T10" fmla="*/ 0 h 1"/>
              <a:gd name="T11" fmla="*/ 817 w 81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7" h="1">
                <a:moveTo>
                  <a:pt x="0" y="0"/>
                </a:moveTo>
                <a:lnTo>
                  <a:pt x="816" y="0"/>
                </a:lnTo>
                <a:lnTo>
                  <a:pt x="817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2" name="Line 971"/>
          <xdr:cNvSpPr>
            <a:spLocks noChangeShapeType="1"/>
          </xdr:cNvSpPr>
        </xdr:nvSpPr>
        <xdr:spPr bwMode="auto">
          <a:xfrm>
            <a:off x="283" y="458"/>
            <a:ext cx="1" cy="1"/>
          </a:xfrm>
          <a:prstGeom prst="line">
            <a:avLst/>
          </a:pr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83" name="Freeform 972"/>
          <xdr:cNvSpPr>
            <a:spLocks/>
          </xdr:cNvSpPr>
        </xdr:nvSpPr>
        <xdr:spPr bwMode="auto">
          <a:xfrm>
            <a:off x="288" y="458"/>
            <a:ext cx="7" cy="1"/>
          </a:xfrm>
          <a:custGeom>
            <a:avLst/>
            <a:gdLst>
              <a:gd name="T0" fmla="*/ 0 w 610"/>
              <a:gd name="T1" fmla="*/ 0 h 1"/>
              <a:gd name="T2" fmla="*/ 0 w 610"/>
              <a:gd name="T3" fmla="*/ 0 h 1"/>
              <a:gd name="T4" fmla="*/ 0 w 610"/>
              <a:gd name="T5" fmla="*/ 0 h 1"/>
              <a:gd name="T6" fmla="*/ 0 60000 65536"/>
              <a:gd name="T7" fmla="*/ 0 60000 65536"/>
              <a:gd name="T8" fmla="*/ 0 60000 65536"/>
              <a:gd name="T9" fmla="*/ 0 w 610"/>
              <a:gd name="T10" fmla="*/ 0 h 1"/>
              <a:gd name="T11" fmla="*/ 610 w 6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10" h="1">
                <a:moveTo>
                  <a:pt x="0" y="0"/>
                </a:moveTo>
                <a:lnTo>
                  <a:pt x="609" y="0"/>
                </a:lnTo>
                <a:lnTo>
                  <a:pt x="61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4" name="Freeform 973"/>
          <xdr:cNvSpPr>
            <a:spLocks/>
          </xdr:cNvSpPr>
        </xdr:nvSpPr>
        <xdr:spPr bwMode="auto">
          <a:xfrm>
            <a:off x="133" y="473"/>
            <a:ext cx="1" cy="30"/>
          </a:xfrm>
          <a:custGeom>
            <a:avLst/>
            <a:gdLst>
              <a:gd name="T0" fmla="*/ 0 w 1"/>
              <a:gd name="T1" fmla="*/ 0 h 2628"/>
              <a:gd name="T2" fmla="*/ 0 w 1"/>
              <a:gd name="T3" fmla="*/ 0 h 2628"/>
              <a:gd name="T4" fmla="*/ 1 w 1"/>
              <a:gd name="T5" fmla="*/ 0 h 2628"/>
              <a:gd name="T6" fmla="*/ 0 60000 65536"/>
              <a:gd name="T7" fmla="*/ 0 60000 65536"/>
              <a:gd name="T8" fmla="*/ 0 60000 65536"/>
              <a:gd name="T9" fmla="*/ 0 w 1"/>
              <a:gd name="T10" fmla="*/ 0 h 2628"/>
              <a:gd name="T11" fmla="*/ 1 w 1"/>
              <a:gd name="T12" fmla="*/ 2628 h 26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628">
                <a:moveTo>
                  <a:pt x="0" y="2628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5" name="Freeform 974"/>
          <xdr:cNvSpPr>
            <a:spLocks/>
          </xdr:cNvSpPr>
        </xdr:nvSpPr>
        <xdr:spPr bwMode="auto">
          <a:xfrm>
            <a:off x="133" y="473"/>
            <a:ext cx="153" cy="1"/>
          </a:xfrm>
          <a:custGeom>
            <a:avLst/>
            <a:gdLst>
              <a:gd name="T0" fmla="*/ 0 w 13487"/>
              <a:gd name="T1" fmla="*/ 0 h 1"/>
              <a:gd name="T2" fmla="*/ 0 w 13487"/>
              <a:gd name="T3" fmla="*/ 0 h 1"/>
              <a:gd name="T4" fmla="*/ 0 w 13487"/>
              <a:gd name="T5" fmla="*/ 0 h 1"/>
              <a:gd name="T6" fmla="*/ 0 60000 65536"/>
              <a:gd name="T7" fmla="*/ 0 60000 65536"/>
              <a:gd name="T8" fmla="*/ 0 60000 65536"/>
              <a:gd name="T9" fmla="*/ 0 w 13487"/>
              <a:gd name="T10" fmla="*/ 0 h 1"/>
              <a:gd name="T11" fmla="*/ 13487 w 1348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487" h="1">
                <a:moveTo>
                  <a:pt x="0" y="0"/>
                </a:moveTo>
                <a:lnTo>
                  <a:pt x="13485" y="0"/>
                </a:lnTo>
                <a:lnTo>
                  <a:pt x="1348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6" name="Freeform 975"/>
          <xdr:cNvSpPr>
            <a:spLocks/>
          </xdr:cNvSpPr>
        </xdr:nvSpPr>
        <xdr:spPr bwMode="auto">
          <a:xfrm>
            <a:off x="133" y="473"/>
            <a:ext cx="16" cy="16"/>
          </a:xfrm>
          <a:custGeom>
            <a:avLst/>
            <a:gdLst>
              <a:gd name="T0" fmla="*/ 0 w 1387"/>
              <a:gd name="T1" fmla="*/ 0 h 1387"/>
              <a:gd name="T2" fmla="*/ 0 w 1387"/>
              <a:gd name="T3" fmla="*/ 0 h 1387"/>
              <a:gd name="T4" fmla="*/ 0 w 1387"/>
              <a:gd name="T5" fmla="*/ 0 h 1387"/>
              <a:gd name="T6" fmla="*/ 0 60000 65536"/>
              <a:gd name="T7" fmla="*/ 0 60000 65536"/>
              <a:gd name="T8" fmla="*/ 0 60000 65536"/>
              <a:gd name="T9" fmla="*/ 0 w 1387"/>
              <a:gd name="T10" fmla="*/ 0 h 1387"/>
              <a:gd name="T11" fmla="*/ 1387 w 1387"/>
              <a:gd name="T12" fmla="*/ 1387 h 13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87" h="1387">
                <a:moveTo>
                  <a:pt x="0" y="0"/>
                </a:moveTo>
                <a:lnTo>
                  <a:pt x="1386" y="1387"/>
                </a:lnTo>
                <a:lnTo>
                  <a:pt x="1387" y="1387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7" name="Freeform 976"/>
          <xdr:cNvSpPr>
            <a:spLocks/>
          </xdr:cNvSpPr>
        </xdr:nvSpPr>
        <xdr:spPr bwMode="auto">
          <a:xfrm>
            <a:off x="149" y="473"/>
            <a:ext cx="137" cy="16"/>
          </a:xfrm>
          <a:custGeom>
            <a:avLst/>
            <a:gdLst>
              <a:gd name="T0" fmla="*/ 0 w 12101"/>
              <a:gd name="T1" fmla="*/ 0 h 1387"/>
              <a:gd name="T2" fmla="*/ 0 w 12101"/>
              <a:gd name="T3" fmla="*/ 0 h 1387"/>
              <a:gd name="T4" fmla="*/ 0 w 12101"/>
              <a:gd name="T5" fmla="*/ 0 h 1387"/>
              <a:gd name="T6" fmla="*/ 0 60000 65536"/>
              <a:gd name="T7" fmla="*/ 0 60000 65536"/>
              <a:gd name="T8" fmla="*/ 0 60000 65536"/>
              <a:gd name="T9" fmla="*/ 0 w 12101"/>
              <a:gd name="T10" fmla="*/ 0 h 1387"/>
              <a:gd name="T11" fmla="*/ 12101 w 12101"/>
              <a:gd name="T12" fmla="*/ 1387 h 13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101" h="1387">
                <a:moveTo>
                  <a:pt x="0" y="1387"/>
                </a:moveTo>
                <a:lnTo>
                  <a:pt x="12099" y="0"/>
                </a:lnTo>
                <a:lnTo>
                  <a:pt x="1210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8" name="Freeform 977"/>
          <xdr:cNvSpPr>
            <a:spLocks/>
          </xdr:cNvSpPr>
        </xdr:nvSpPr>
        <xdr:spPr bwMode="auto">
          <a:xfrm>
            <a:off x="149" y="489"/>
            <a:ext cx="1" cy="14"/>
          </a:xfrm>
          <a:custGeom>
            <a:avLst/>
            <a:gdLst>
              <a:gd name="T0" fmla="*/ 0 w 1"/>
              <a:gd name="T1" fmla="*/ 0 h 1241"/>
              <a:gd name="T2" fmla="*/ 0 w 1"/>
              <a:gd name="T3" fmla="*/ 0 h 1241"/>
              <a:gd name="T4" fmla="*/ 1 w 1"/>
              <a:gd name="T5" fmla="*/ 0 h 1241"/>
              <a:gd name="T6" fmla="*/ 0 60000 65536"/>
              <a:gd name="T7" fmla="*/ 0 60000 65536"/>
              <a:gd name="T8" fmla="*/ 0 60000 65536"/>
              <a:gd name="T9" fmla="*/ 0 w 1"/>
              <a:gd name="T10" fmla="*/ 0 h 1241"/>
              <a:gd name="T11" fmla="*/ 1 w 1"/>
              <a:gd name="T12" fmla="*/ 1241 h 124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41">
                <a:moveTo>
                  <a:pt x="0" y="0"/>
                </a:moveTo>
                <a:lnTo>
                  <a:pt x="0" y="1241"/>
                </a:lnTo>
                <a:lnTo>
                  <a:pt x="1" y="124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89" name="Freeform 978"/>
          <xdr:cNvSpPr>
            <a:spLocks/>
          </xdr:cNvSpPr>
        </xdr:nvSpPr>
        <xdr:spPr bwMode="auto">
          <a:xfrm>
            <a:off x="137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0" name="Freeform 979"/>
          <xdr:cNvSpPr>
            <a:spLocks/>
          </xdr:cNvSpPr>
        </xdr:nvSpPr>
        <xdr:spPr bwMode="auto">
          <a:xfrm>
            <a:off x="141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1" name="Freeform 980"/>
          <xdr:cNvSpPr>
            <a:spLocks/>
          </xdr:cNvSpPr>
        </xdr:nvSpPr>
        <xdr:spPr bwMode="auto">
          <a:xfrm>
            <a:off x="145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2" name="Freeform 981"/>
          <xdr:cNvSpPr>
            <a:spLocks/>
          </xdr:cNvSpPr>
        </xdr:nvSpPr>
        <xdr:spPr bwMode="auto">
          <a:xfrm>
            <a:off x="150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3" name="Freeform 982"/>
          <xdr:cNvSpPr>
            <a:spLocks/>
          </xdr:cNvSpPr>
        </xdr:nvSpPr>
        <xdr:spPr bwMode="auto">
          <a:xfrm>
            <a:off x="154" y="473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0"/>
                </a:moveTo>
                <a:lnTo>
                  <a:pt x="0" y="280"/>
                </a:lnTo>
                <a:lnTo>
                  <a:pt x="1" y="2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4" name="Freeform 983"/>
          <xdr:cNvSpPr>
            <a:spLocks/>
          </xdr:cNvSpPr>
        </xdr:nvSpPr>
        <xdr:spPr bwMode="auto">
          <a:xfrm>
            <a:off x="159" y="473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0"/>
                </a:moveTo>
                <a:lnTo>
                  <a:pt x="0" y="666"/>
                </a:lnTo>
                <a:lnTo>
                  <a:pt x="1" y="66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5" name="Freeform 984"/>
          <xdr:cNvSpPr>
            <a:spLocks/>
          </xdr:cNvSpPr>
        </xdr:nvSpPr>
        <xdr:spPr bwMode="auto">
          <a:xfrm>
            <a:off x="164" y="473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0"/>
                </a:moveTo>
                <a:lnTo>
                  <a:pt x="0" y="350"/>
                </a:lnTo>
                <a:lnTo>
                  <a:pt x="1" y="3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6" name="Freeform 985"/>
          <xdr:cNvSpPr>
            <a:spLocks/>
          </xdr:cNvSpPr>
        </xdr:nvSpPr>
        <xdr:spPr bwMode="auto">
          <a:xfrm>
            <a:off x="168" y="473"/>
            <a:ext cx="1" cy="8"/>
          </a:xfrm>
          <a:custGeom>
            <a:avLst/>
            <a:gdLst>
              <a:gd name="T0" fmla="*/ 0 w 1"/>
              <a:gd name="T1" fmla="*/ 0 h 701"/>
              <a:gd name="T2" fmla="*/ 0 w 1"/>
              <a:gd name="T3" fmla="*/ 0 h 701"/>
              <a:gd name="T4" fmla="*/ 1 w 1"/>
              <a:gd name="T5" fmla="*/ 0 h 701"/>
              <a:gd name="T6" fmla="*/ 0 60000 65536"/>
              <a:gd name="T7" fmla="*/ 0 60000 65536"/>
              <a:gd name="T8" fmla="*/ 0 60000 65536"/>
              <a:gd name="T9" fmla="*/ 0 w 1"/>
              <a:gd name="T10" fmla="*/ 0 h 701"/>
              <a:gd name="T11" fmla="*/ 1 w 1"/>
              <a:gd name="T12" fmla="*/ 701 h 7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01">
                <a:moveTo>
                  <a:pt x="0" y="0"/>
                </a:moveTo>
                <a:lnTo>
                  <a:pt x="0" y="701"/>
                </a:lnTo>
                <a:lnTo>
                  <a:pt x="1" y="70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7" name="Freeform 986"/>
          <xdr:cNvSpPr>
            <a:spLocks/>
          </xdr:cNvSpPr>
        </xdr:nvSpPr>
        <xdr:spPr bwMode="auto">
          <a:xfrm>
            <a:off x="177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8" name="Freeform 987"/>
          <xdr:cNvSpPr>
            <a:spLocks/>
          </xdr:cNvSpPr>
        </xdr:nvSpPr>
        <xdr:spPr bwMode="auto">
          <a:xfrm>
            <a:off x="168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99" name="Freeform 988"/>
          <xdr:cNvSpPr>
            <a:spLocks/>
          </xdr:cNvSpPr>
        </xdr:nvSpPr>
        <xdr:spPr bwMode="auto">
          <a:xfrm>
            <a:off x="173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0" name="Freeform 989"/>
          <xdr:cNvSpPr>
            <a:spLocks/>
          </xdr:cNvSpPr>
        </xdr:nvSpPr>
        <xdr:spPr bwMode="auto">
          <a:xfrm>
            <a:off x="191" y="473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0"/>
                </a:moveTo>
                <a:lnTo>
                  <a:pt x="0" y="350"/>
                </a:lnTo>
                <a:lnTo>
                  <a:pt x="1" y="3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1" name="Freeform 990"/>
          <xdr:cNvSpPr>
            <a:spLocks/>
          </xdr:cNvSpPr>
        </xdr:nvSpPr>
        <xdr:spPr bwMode="auto">
          <a:xfrm>
            <a:off x="186" y="473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0"/>
                </a:moveTo>
                <a:lnTo>
                  <a:pt x="0" y="666"/>
                </a:lnTo>
                <a:lnTo>
                  <a:pt x="1" y="66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2" name="Freeform 991"/>
          <xdr:cNvSpPr>
            <a:spLocks/>
          </xdr:cNvSpPr>
        </xdr:nvSpPr>
        <xdr:spPr bwMode="auto">
          <a:xfrm>
            <a:off x="182" y="473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0"/>
                </a:moveTo>
                <a:lnTo>
                  <a:pt x="0" y="280"/>
                </a:lnTo>
                <a:lnTo>
                  <a:pt x="1" y="2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3" name="Freeform 992"/>
          <xdr:cNvSpPr>
            <a:spLocks/>
          </xdr:cNvSpPr>
        </xdr:nvSpPr>
        <xdr:spPr bwMode="auto">
          <a:xfrm>
            <a:off x="196" y="473"/>
            <a:ext cx="1" cy="8"/>
          </a:xfrm>
          <a:custGeom>
            <a:avLst/>
            <a:gdLst>
              <a:gd name="T0" fmla="*/ 0 w 1"/>
              <a:gd name="T1" fmla="*/ 0 h 701"/>
              <a:gd name="T2" fmla="*/ 0 w 1"/>
              <a:gd name="T3" fmla="*/ 0 h 701"/>
              <a:gd name="T4" fmla="*/ 1 w 1"/>
              <a:gd name="T5" fmla="*/ 0 h 701"/>
              <a:gd name="T6" fmla="*/ 0 60000 65536"/>
              <a:gd name="T7" fmla="*/ 0 60000 65536"/>
              <a:gd name="T8" fmla="*/ 0 60000 65536"/>
              <a:gd name="T9" fmla="*/ 0 w 1"/>
              <a:gd name="T10" fmla="*/ 0 h 701"/>
              <a:gd name="T11" fmla="*/ 1 w 1"/>
              <a:gd name="T12" fmla="*/ 701 h 7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01">
                <a:moveTo>
                  <a:pt x="0" y="0"/>
                </a:moveTo>
                <a:lnTo>
                  <a:pt x="0" y="701"/>
                </a:lnTo>
                <a:lnTo>
                  <a:pt x="1" y="701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4" name="Freeform 993"/>
          <xdr:cNvSpPr>
            <a:spLocks/>
          </xdr:cNvSpPr>
        </xdr:nvSpPr>
        <xdr:spPr bwMode="auto">
          <a:xfrm>
            <a:off x="205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5" name="Freeform 994"/>
          <xdr:cNvSpPr>
            <a:spLocks/>
          </xdr:cNvSpPr>
        </xdr:nvSpPr>
        <xdr:spPr bwMode="auto">
          <a:xfrm>
            <a:off x="196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6" name="Freeform 995"/>
          <xdr:cNvSpPr>
            <a:spLocks/>
          </xdr:cNvSpPr>
        </xdr:nvSpPr>
        <xdr:spPr bwMode="auto">
          <a:xfrm>
            <a:off x="200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7" name="Freeform 996"/>
          <xdr:cNvSpPr>
            <a:spLocks/>
          </xdr:cNvSpPr>
        </xdr:nvSpPr>
        <xdr:spPr bwMode="auto">
          <a:xfrm>
            <a:off x="219" y="473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0"/>
                </a:moveTo>
                <a:lnTo>
                  <a:pt x="0" y="350"/>
                </a:lnTo>
                <a:lnTo>
                  <a:pt x="1" y="3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8" name="Freeform 997"/>
          <xdr:cNvSpPr>
            <a:spLocks/>
          </xdr:cNvSpPr>
        </xdr:nvSpPr>
        <xdr:spPr bwMode="auto">
          <a:xfrm>
            <a:off x="214" y="473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0"/>
                </a:moveTo>
                <a:lnTo>
                  <a:pt x="0" y="666"/>
                </a:lnTo>
                <a:lnTo>
                  <a:pt x="1" y="66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09" name="Freeform 998"/>
          <xdr:cNvSpPr>
            <a:spLocks/>
          </xdr:cNvSpPr>
        </xdr:nvSpPr>
        <xdr:spPr bwMode="auto">
          <a:xfrm>
            <a:off x="209" y="473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0"/>
                </a:moveTo>
                <a:lnTo>
                  <a:pt x="0" y="280"/>
                </a:lnTo>
                <a:lnTo>
                  <a:pt x="1" y="2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0" name="Freeform 999"/>
          <xdr:cNvSpPr>
            <a:spLocks/>
          </xdr:cNvSpPr>
        </xdr:nvSpPr>
        <xdr:spPr bwMode="auto">
          <a:xfrm>
            <a:off x="223" y="473"/>
            <a:ext cx="1" cy="7"/>
          </a:xfrm>
          <a:custGeom>
            <a:avLst/>
            <a:gdLst>
              <a:gd name="T0" fmla="*/ 0 w 1"/>
              <a:gd name="T1" fmla="*/ 0 h 635"/>
              <a:gd name="T2" fmla="*/ 0 w 1"/>
              <a:gd name="T3" fmla="*/ 0 h 635"/>
              <a:gd name="T4" fmla="*/ 1 w 1"/>
              <a:gd name="T5" fmla="*/ 0 h 635"/>
              <a:gd name="T6" fmla="*/ 0 60000 65536"/>
              <a:gd name="T7" fmla="*/ 0 60000 65536"/>
              <a:gd name="T8" fmla="*/ 0 60000 65536"/>
              <a:gd name="T9" fmla="*/ 0 w 1"/>
              <a:gd name="T10" fmla="*/ 0 h 635"/>
              <a:gd name="T11" fmla="*/ 1 w 1"/>
              <a:gd name="T12" fmla="*/ 635 h 63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35">
                <a:moveTo>
                  <a:pt x="0" y="0"/>
                </a:moveTo>
                <a:lnTo>
                  <a:pt x="0" y="635"/>
                </a:lnTo>
                <a:lnTo>
                  <a:pt x="1" y="63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1" name="Freeform 1000"/>
          <xdr:cNvSpPr>
            <a:spLocks/>
          </xdr:cNvSpPr>
        </xdr:nvSpPr>
        <xdr:spPr bwMode="auto">
          <a:xfrm>
            <a:off x="232" y="473"/>
            <a:ext cx="1" cy="6"/>
          </a:xfrm>
          <a:custGeom>
            <a:avLst/>
            <a:gdLst>
              <a:gd name="T0" fmla="*/ 0 w 1"/>
              <a:gd name="T1" fmla="*/ 0 h 510"/>
              <a:gd name="T2" fmla="*/ 0 w 1"/>
              <a:gd name="T3" fmla="*/ 0 h 510"/>
              <a:gd name="T4" fmla="*/ 1 w 1"/>
              <a:gd name="T5" fmla="*/ 0 h 510"/>
              <a:gd name="T6" fmla="*/ 0 60000 65536"/>
              <a:gd name="T7" fmla="*/ 0 60000 65536"/>
              <a:gd name="T8" fmla="*/ 0 60000 65536"/>
              <a:gd name="T9" fmla="*/ 0 w 1"/>
              <a:gd name="T10" fmla="*/ 0 h 510"/>
              <a:gd name="T11" fmla="*/ 1 w 1"/>
              <a:gd name="T12" fmla="*/ 510 h 5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10">
                <a:moveTo>
                  <a:pt x="0" y="0"/>
                </a:moveTo>
                <a:lnTo>
                  <a:pt x="0" y="510"/>
                </a:lnTo>
                <a:lnTo>
                  <a:pt x="1" y="51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2" name="Freeform 1001"/>
          <xdr:cNvSpPr>
            <a:spLocks/>
          </xdr:cNvSpPr>
        </xdr:nvSpPr>
        <xdr:spPr bwMode="auto">
          <a:xfrm>
            <a:off x="223" y="473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0"/>
                </a:moveTo>
                <a:lnTo>
                  <a:pt x="0" y="596"/>
                </a:lnTo>
                <a:lnTo>
                  <a:pt x="1" y="59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3" name="Freeform 1002"/>
          <xdr:cNvSpPr>
            <a:spLocks/>
          </xdr:cNvSpPr>
        </xdr:nvSpPr>
        <xdr:spPr bwMode="auto">
          <a:xfrm>
            <a:off x="228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4" name="Freeform 1003"/>
          <xdr:cNvSpPr>
            <a:spLocks/>
          </xdr:cNvSpPr>
        </xdr:nvSpPr>
        <xdr:spPr bwMode="auto">
          <a:xfrm>
            <a:off x="246" y="473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0"/>
                </a:moveTo>
                <a:lnTo>
                  <a:pt x="0" y="350"/>
                </a:lnTo>
                <a:lnTo>
                  <a:pt x="1" y="3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5" name="Freeform 1004"/>
          <xdr:cNvSpPr>
            <a:spLocks/>
          </xdr:cNvSpPr>
        </xdr:nvSpPr>
        <xdr:spPr bwMode="auto">
          <a:xfrm>
            <a:off x="241" y="473"/>
            <a:ext cx="1" cy="5"/>
          </a:xfrm>
          <a:custGeom>
            <a:avLst/>
            <a:gdLst>
              <a:gd name="T0" fmla="*/ 0 w 1"/>
              <a:gd name="T1" fmla="*/ 0 h 453"/>
              <a:gd name="T2" fmla="*/ 0 w 1"/>
              <a:gd name="T3" fmla="*/ 0 h 453"/>
              <a:gd name="T4" fmla="*/ 1 w 1"/>
              <a:gd name="T5" fmla="*/ 0 h 453"/>
              <a:gd name="T6" fmla="*/ 0 60000 65536"/>
              <a:gd name="T7" fmla="*/ 0 60000 65536"/>
              <a:gd name="T8" fmla="*/ 0 60000 65536"/>
              <a:gd name="T9" fmla="*/ 0 w 1"/>
              <a:gd name="T10" fmla="*/ 0 h 453"/>
              <a:gd name="T11" fmla="*/ 1 w 1"/>
              <a:gd name="T12" fmla="*/ 453 h 4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53">
                <a:moveTo>
                  <a:pt x="0" y="0"/>
                </a:moveTo>
                <a:lnTo>
                  <a:pt x="0" y="453"/>
                </a:lnTo>
                <a:lnTo>
                  <a:pt x="1" y="453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6" name="Freeform 1005"/>
          <xdr:cNvSpPr>
            <a:spLocks/>
          </xdr:cNvSpPr>
        </xdr:nvSpPr>
        <xdr:spPr bwMode="auto">
          <a:xfrm>
            <a:off x="236" y="473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0"/>
                </a:moveTo>
                <a:lnTo>
                  <a:pt x="0" y="280"/>
                </a:lnTo>
                <a:lnTo>
                  <a:pt x="1" y="2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7" name="Freeform 1006"/>
          <xdr:cNvSpPr>
            <a:spLocks/>
          </xdr:cNvSpPr>
        </xdr:nvSpPr>
        <xdr:spPr bwMode="auto">
          <a:xfrm>
            <a:off x="251" y="473"/>
            <a:ext cx="1" cy="4"/>
          </a:xfrm>
          <a:custGeom>
            <a:avLst/>
            <a:gdLst>
              <a:gd name="T0" fmla="*/ 0 w 1"/>
              <a:gd name="T1" fmla="*/ 0 h 357"/>
              <a:gd name="T2" fmla="*/ 0 w 1"/>
              <a:gd name="T3" fmla="*/ 0 h 357"/>
              <a:gd name="T4" fmla="*/ 1 w 1"/>
              <a:gd name="T5" fmla="*/ 0 h 357"/>
              <a:gd name="T6" fmla="*/ 0 60000 65536"/>
              <a:gd name="T7" fmla="*/ 0 60000 65536"/>
              <a:gd name="T8" fmla="*/ 0 60000 65536"/>
              <a:gd name="T9" fmla="*/ 0 w 1"/>
              <a:gd name="T10" fmla="*/ 0 h 357"/>
              <a:gd name="T11" fmla="*/ 1 w 1"/>
              <a:gd name="T12" fmla="*/ 357 h 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7">
                <a:moveTo>
                  <a:pt x="0" y="0"/>
                </a:moveTo>
                <a:lnTo>
                  <a:pt x="0" y="357"/>
                </a:lnTo>
                <a:lnTo>
                  <a:pt x="1" y="35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8" name="Freeform 1007"/>
          <xdr:cNvSpPr>
            <a:spLocks/>
          </xdr:cNvSpPr>
        </xdr:nvSpPr>
        <xdr:spPr bwMode="auto">
          <a:xfrm>
            <a:off x="260" y="473"/>
            <a:ext cx="1" cy="3"/>
          </a:xfrm>
          <a:custGeom>
            <a:avLst/>
            <a:gdLst>
              <a:gd name="T0" fmla="*/ 0 w 1"/>
              <a:gd name="T1" fmla="*/ 0 h 234"/>
              <a:gd name="T2" fmla="*/ 0 w 1"/>
              <a:gd name="T3" fmla="*/ 0 h 234"/>
              <a:gd name="T4" fmla="*/ 1 w 1"/>
              <a:gd name="T5" fmla="*/ 0 h 234"/>
              <a:gd name="T6" fmla="*/ 0 60000 65536"/>
              <a:gd name="T7" fmla="*/ 0 60000 65536"/>
              <a:gd name="T8" fmla="*/ 0 60000 65536"/>
              <a:gd name="T9" fmla="*/ 0 w 1"/>
              <a:gd name="T10" fmla="*/ 0 h 234"/>
              <a:gd name="T11" fmla="*/ 1 w 1"/>
              <a:gd name="T12" fmla="*/ 234 h 2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4">
                <a:moveTo>
                  <a:pt x="0" y="0"/>
                </a:moveTo>
                <a:lnTo>
                  <a:pt x="0" y="234"/>
                </a:lnTo>
                <a:lnTo>
                  <a:pt x="1" y="234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19" name="Freeform 1008"/>
          <xdr:cNvSpPr>
            <a:spLocks/>
          </xdr:cNvSpPr>
        </xdr:nvSpPr>
        <xdr:spPr bwMode="auto">
          <a:xfrm>
            <a:off x="251" y="473"/>
            <a:ext cx="1" cy="4"/>
          </a:xfrm>
          <a:custGeom>
            <a:avLst/>
            <a:gdLst>
              <a:gd name="T0" fmla="*/ 0 w 1"/>
              <a:gd name="T1" fmla="*/ 0 h 357"/>
              <a:gd name="T2" fmla="*/ 0 w 1"/>
              <a:gd name="T3" fmla="*/ 0 h 357"/>
              <a:gd name="T4" fmla="*/ 1 w 1"/>
              <a:gd name="T5" fmla="*/ 0 h 357"/>
              <a:gd name="T6" fmla="*/ 0 60000 65536"/>
              <a:gd name="T7" fmla="*/ 0 60000 65536"/>
              <a:gd name="T8" fmla="*/ 0 60000 65536"/>
              <a:gd name="T9" fmla="*/ 0 w 1"/>
              <a:gd name="T10" fmla="*/ 0 h 357"/>
              <a:gd name="T11" fmla="*/ 1 w 1"/>
              <a:gd name="T12" fmla="*/ 357 h 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7">
                <a:moveTo>
                  <a:pt x="0" y="0"/>
                </a:moveTo>
                <a:lnTo>
                  <a:pt x="0" y="357"/>
                </a:lnTo>
                <a:lnTo>
                  <a:pt x="1" y="35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0" name="Freeform 1009"/>
          <xdr:cNvSpPr>
            <a:spLocks/>
          </xdr:cNvSpPr>
        </xdr:nvSpPr>
        <xdr:spPr bwMode="auto">
          <a:xfrm>
            <a:off x="255" y="473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0"/>
                </a:moveTo>
                <a:lnTo>
                  <a:pt x="0" y="315"/>
                </a:lnTo>
                <a:lnTo>
                  <a:pt x="1" y="31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1" name="Freeform 1010"/>
          <xdr:cNvSpPr>
            <a:spLocks/>
          </xdr:cNvSpPr>
        </xdr:nvSpPr>
        <xdr:spPr bwMode="auto">
          <a:xfrm>
            <a:off x="274" y="473"/>
            <a:ext cx="1" cy="1"/>
          </a:xfrm>
          <a:custGeom>
            <a:avLst/>
            <a:gdLst>
              <a:gd name="T0" fmla="*/ 0 w 1"/>
              <a:gd name="T1" fmla="*/ 0 h 128"/>
              <a:gd name="T2" fmla="*/ 0 w 1"/>
              <a:gd name="T3" fmla="*/ 0 h 128"/>
              <a:gd name="T4" fmla="*/ 1 w 1"/>
              <a:gd name="T5" fmla="*/ 0 h 128"/>
              <a:gd name="T6" fmla="*/ 0 60000 65536"/>
              <a:gd name="T7" fmla="*/ 0 60000 65536"/>
              <a:gd name="T8" fmla="*/ 0 60000 65536"/>
              <a:gd name="T9" fmla="*/ 0 w 1"/>
              <a:gd name="T10" fmla="*/ 0 h 128"/>
              <a:gd name="T11" fmla="*/ 1 w 1"/>
              <a:gd name="T12" fmla="*/ 128 h 1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8">
                <a:moveTo>
                  <a:pt x="0" y="0"/>
                </a:moveTo>
                <a:lnTo>
                  <a:pt x="0" y="128"/>
                </a:lnTo>
                <a:lnTo>
                  <a:pt x="1" y="12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2" name="Freeform 1011"/>
          <xdr:cNvSpPr>
            <a:spLocks/>
          </xdr:cNvSpPr>
        </xdr:nvSpPr>
        <xdr:spPr bwMode="auto">
          <a:xfrm>
            <a:off x="269" y="473"/>
            <a:ext cx="1" cy="2"/>
          </a:xfrm>
          <a:custGeom>
            <a:avLst/>
            <a:gdLst>
              <a:gd name="T0" fmla="*/ 0 w 1"/>
              <a:gd name="T1" fmla="*/ 0 h 176"/>
              <a:gd name="T2" fmla="*/ 0 w 1"/>
              <a:gd name="T3" fmla="*/ 0 h 176"/>
              <a:gd name="T4" fmla="*/ 1 w 1"/>
              <a:gd name="T5" fmla="*/ 0 h 176"/>
              <a:gd name="T6" fmla="*/ 0 60000 65536"/>
              <a:gd name="T7" fmla="*/ 0 60000 65536"/>
              <a:gd name="T8" fmla="*/ 0 60000 65536"/>
              <a:gd name="T9" fmla="*/ 0 w 1"/>
              <a:gd name="T10" fmla="*/ 0 h 176"/>
              <a:gd name="T11" fmla="*/ 1 w 1"/>
              <a:gd name="T12" fmla="*/ 176 h 17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6">
                <a:moveTo>
                  <a:pt x="0" y="0"/>
                </a:moveTo>
                <a:lnTo>
                  <a:pt x="0" y="176"/>
                </a:lnTo>
                <a:lnTo>
                  <a:pt x="1" y="17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3" name="Freeform 1012"/>
          <xdr:cNvSpPr>
            <a:spLocks/>
          </xdr:cNvSpPr>
        </xdr:nvSpPr>
        <xdr:spPr bwMode="auto">
          <a:xfrm>
            <a:off x="264" y="473"/>
            <a:ext cx="1" cy="2"/>
          </a:xfrm>
          <a:custGeom>
            <a:avLst/>
            <a:gdLst>
              <a:gd name="T0" fmla="*/ 0 w 1"/>
              <a:gd name="T1" fmla="*/ 0 h 189"/>
              <a:gd name="T2" fmla="*/ 0 w 1"/>
              <a:gd name="T3" fmla="*/ 0 h 189"/>
              <a:gd name="T4" fmla="*/ 1 w 1"/>
              <a:gd name="T5" fmla="*/ 0 h 189"/>
              <a:gd name="T6" fmla="*/ 0 60000 65536"/>
              <a:gd name="T7" fmla="*/ 0 60000 65536"/>
              <a:gd name="T8" fmla="*/ 0 60000 65536"/>
              <a:gd name="T9" fmla="*/ 0 w 1"/>
              <a:gd name="T10" fmla="*/ 0 h 189"/>
              <a:gd name="T11" fmla="*/ 1 w 1"/>
              <a:gd name="T12" fmla="*/ 189 h 18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89">
                <a:moveTo>
                  <a:pt x="0" y="0"/>
                </a:moveTo>
                <a:lnTo>
                  <a:pt x="0" y="189"/>
                </a:lnTo>
                <a:lnTo>
                  <a:pt x="1" y="18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4" name="Freeform 1013"/>
          <xdr:cNvSpPr>
            <a:spLocks/>
          </xdr:cNvSpPr>
        </xdr:nvSpPr>
        <xdr:spPr bwMode="auto">
          <a:xfrm>
            <a:off x="278" y="473"/>
            <a:ext cx="1" cy="1"/>
          </a:xfrm>
          <a:custGeom>
            <a:avLst/>
            <a:gdLst>
              <a:gd name="T0" fmla="*/ 0 w 1"/>
              <a:gd name="T1" fmla="*/ 0 h 80"/>
              <a:gd name="T2" fmla="*/ 0 w 1"/>
              <a:gd name="T3" fmla="*/ 0 h 80"/>
              <a:gd name="T4" fmla="*/ 1 w 1"/>
              <a:gd name="T5" fmla="*/ 0 h 80"/>
              <a:gd name="T6" fmla="*/ 0 60000 65536"/>
              <a:gd name="T7" fmla="*/ 0 60000 65536"/>
              <a:gd name="T8" fmla="*/ 0 60000 65536"/>
              <a:gd name="T9" fmla="*/ 0 w 1"/>
              <a:gd name="T10" fmla="*/ 0 h 80"/>
              <a:gd name="T11" fmla="*/ 1 w 1"/>
              <a:gd name="T12" fmla="*/ 80 h 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0">
                <a:moveTo>
                  <a:pt x="0" y="0"/>
                </a:moveTo>
                <a:lnTo>
                  <a:pt x="0" y="80"/>
                </a:lnTo>
                <a:lnTo>
                  <a:pt x="1" y="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5" name="Freeform 1014"/>
          <xdr:cNvSpPr>
            <a:spLocks/>
          </xdr:cNvSpPr>
        </xdr:nvSpPr>
        <xdr:spPr bwMode="auto">
          <a:xfrm>
            <a:off x="133" y="476"/>
            <a:ext cx="4" cy="1"/>
          </a:xfrm>
          <a:custGeom>
            <a:avLst/>
            <a:gdLst>
              <a:gd name="T0" fmla="*/ 0 w 316"/>
              <a:gd name="T1" fmla="*/ 0 h 1"/>
              <a:gd name="T2" fmla="*/ 0 w 316"/>
              <a:gd name="T3" fmla="*/ 0 h 1"/>
              <a:gd name="T4" fmla="*/ 0 w 316"/>
              <a:gd name="T5" fmla="*/ 0 h 1"/>
              <a:gd name="T6" fmla="*/ 0 60000 65536"/>
              <a:gd name="T7" fmla="*/ 0 60000 65536"/>
              <a:gd name="T8" fmla="*/ 0 60000 65536"/>
              <a:gd name="T9" fmla="*/ 0 w 316"/>
              <a:gd name="T10" fmla="*/ 0 h 1"/>
              <a:gd name="T11" fmla="*/ 316 w 3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6" h="1">
                <a:moveTo>
                  <a:pt x="0" y="0"/>
                </a:moveTo>
                <a:lnTo>
                  <a:pt x="315" y="0"/>
                </a:lnTo>
                <a:lnTo>
                  <a:pt x="3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6" name="Freeform 1015"/>
          <xdr:cNvSpPr>
            <a:spLocks/>
          </xdr:cNvSpPr>
        </xdr:nvSpPr>
        <xdr:spPr bwMode="auto">
          <a:xfrm>
            <a:off x="133" y="490"/>
            <a:ext cx="7" cy="1"/>
          </a:xfrm>
          <a:custGeom>
            <a:avLst/>
            <a:gdLst>
              <a:gd name="T0" fmla="*/ 0 w 596"/>
              <a:gd name="T1" fmla="*/ 0 h 1"/>
              <a:gd name="T2" fmla="*/ 0 w 596"/>
              <a:gd name="T3" fmla="*/ 0 h 1"/>
              <a:gd name="T4" fmla="*/ 0 w 596"/>
              <a:gd name="T5" fmla="*/ 0 h 1"/>
              <a:gd name="T6" fmla="*/ 0 60000 65536"/>
              <a:gd name="T7" fmla="*/ 0 60000 65536"/>
              <a:gd name="T8" fmla="*/ 0 60000 65536"/>
              <a:gd name="T9" fmla="*/ 0 w 596"/>
              <a:gd name="T10" fmla="*/ 0 h 1"/>
              <a:gd name="T11" fmla="*/ 596 w 59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6" h="1">
                <a:moveTo>
                  <a:pt x="0" y="0"/>
                </a:moveTo>
                <a:lnTo>
                  <a:pt x="595" y="0"/>
                </a:lnTo>
                <a:lnTo>
                  <a:pt x="5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7" name="Freeform 1016"/>
          <xdr:cNvSpPr>
            <a:spLocks/>
          </xdr:cNvSpPr>
        </xdr:nvSpPr>
        <xdr:spPr bwMode="auto">
          <a:xfrm>
            <a:off x="133" y="499"/>
            <a:ext cx="7" cy="1"/>
          </a:xfrm>
          <a:custGeom>
            <a:avLst/>
            <a:gdLst>
              <a:gd name="T0" fmla="*/ 0 w 596"/>
              <a:gd name="T1" fmla="*/ 0 h 1"/>
              <a:gd name="T2" fmla="*/ 0 w 596"/>
              <a:gd name="T3" fmla="*/ 0 h 1"/>
              <a:gd name="T4" fmla="*/ 0 w 596"/>
              <a:gd name="T5" fmla="*/ 0 h 1"/>
              <a:gd name="T6" fmla="*/ 0 60000 65536"/>
              <a:gd name="T7" fmla="*/ 0 60000 65536"/>
              <a:gd name="T8" fmla="*/ 0 60000 65536"/>
              <a:gd name="T9" fmla="*/ 0 w 596"/>
              <a:gd name="T10" fmla="*/ 0 h 1"/>
              <a:gd name="T11" fmla="*/ 596 w 59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6" h="1">
                <a:moveTo>
                  <a:pt x="0" y="0"/>
                </a:moveTo>
                <a:lnTo>
                  <a:pt x="595" y="0"/>
                </a:lnTo>
                <a:lnTo>
                  <a:pt x="5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8" name="Freeform 1017"/>
          <xdr:cNvSpPr>
            <a:spLocks/>
          </xdr:cNvSpPr>
        </xdr:nvSpPr>
        <xdr:spPr bwMode="auto">
          <a:xfrm>
            <a:off x="133" y="495"/>
            <a:ext cx="4" cy="1"/>
          </a:xfrm>
          <a:custGeom>
            <a:avLst/>
            <a:gdLst>
              <a:gd name="T0" fmla="*/ 0 w 316"/>
              <a:gd name="T1" fmla="*/ 0 h 1"/>
              <a:gd name="T2" fmla="*/ 0 w 316"/>
              <a:gd name="T3" fmla="*/ 0 h 1"/>
              <a:gd name="T4" fmla="*/ 0 w 316"/>
              <a:gd name="T5" fmla="*/ 0 h 1"/>
              <a:gd name="T6" fmla="*/ 0 60000 65536"/>
              <a:gd name="T7" fmla="*/ 0 60000 65536"/>
              <a:gd name="T8" fmla="*/ 0 60000 65536"/>
              <a:gd name="T9" fmla="*/ 0 w 316"/>
              <a:gd name="T10" fmla="*/ 0 h 1"/>
              <a:gd name="T11" fmla="*/ 316 w 3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6" h="1">
                <a:moveTo>
                  <a:pt x="0" y="0"/>
                </a:moveTo>
                <a:lnTo>
                  <a:pt x="315" y="0"/>
                </a:lnTo>
                <a:lnTo>
                  <a:pt x="3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29" name="Freeform 1018"/>
          <xdr:cNvSpPr>
            <a:spLocks/>
          </xdr:cNvSpPr>
        </xdr:nvSpPr>
        <xdr:spPr bwMode="auto">
          <a:xfrm>
            <a:off x="133" y="473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0"/>
                </a:moveTo>
                <a:lnTo>
                  <a:pt x="0" y="350"/>
                </a:lnTo>
                <a:lnTo>
                  <a:pt x="1" y="35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0" name="Freeform 1019"/>
          <xdr:cNvSpPr>
            <a:spLocks/>
          </xdr:cNvSpPr>
        </xdr:nvSpPr>
        <xdr:spPr bwMode="auto">
          <a:xfrm>
            <a:off x="133" y="481"/>
            <a:ext cx="8" cy="1"/>
          </a:xfrm>
          <a:custGeom>
            <a:avLst/>
            <a:gdLst>
              <a:gd name="T0" fmla="*/ 0 w 666"/>
              <a:gd name="T1" fmla="*/ 0 h 1"/>
              <a:gd name="T2" fmla="*/ 0 w 666"/>
              <a:gd name="T3" fmla="*/ 0 h 1"/>
              <a:gd name="T4" fmla="*/ 0 w 666"/>
              <a:gd name="T5" fmla="*/ 0 h 1"/>
              <a:gd name="T6" fmla="*/ 0 60000 65536"/>
              <a:gd name="T7" fmla="*/ 0 60000 65536"/>
              <a:gd name="T8" fmla="*/ 0 60000 65536"/>
              <a:gd name="T9" fmla="*/ 0 w 666"/>
              <a:gd name="T10" fmla="*/ 0 h 1"/>
              <a:gd name="T11" fmla="*/ 666 w 66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66" h="1">
                <a:moveTo>
                  <a:pt x="0" y="0"/>
                </a:moveTo>
                <a:lnTo>
                  <a:pt x="665" y="0"/>
                </a:lnTo>
                <a:lnTo>
                  <a:pt x="6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1" name="Freeform 1020"/>
          <xdr:cNvSpPr>
            <a:spLocks/>
          </xdr:cNvSpPr>
        </xdr:nvSpPr>
        <xdr:spPr bwMode="auto">
          <a:xfrm>
            <a:off x="133" y="486"/>
            <a:ext cx="4" cy="1"/>
          </a:xfrm>
          <a:custGeom>
            <a:avLst/>
            <a:gdLst>
              <a:gd name="T0" fmla="*/ 0 w 344"/>
              <a:gd name="T1" fmla="*/ 0 h 1"/>
              <a:gd name="T2" fmla="*/ 0 w 344"/>
              <a:gd name="T3" fmla="*/ 0 h 1"/>
              <a:gd name="T4" fmla="*/ 0 w 344"/>
              <a:gd name="T5" fmla="*/ 0 h 1"/>
              <a:gd name="T6" fmla="*/ 0 60000 65536"/>
              <a:gd name="T7" fmla="*/ 0 60000 65536"/>
              <a:gd name="T8" fmla="*/ 0 60000 65536"/>
              <a:gd name="T9" fmla="*/ 0 w 344"/>
              <a:gd name="T10" fmla="*/ 0 h 1"/>
              <a:gd name="T11" fmla="*/ 344 w 34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4" h="1">
                <a:moveTo>
                  <a:pt x="0" y="0"/>
                </a:moveTo>
                <a:lnTo>
                  <a:pt x="343" y="0"/>
                </a:lnTo>
                <a:lnTo>
                  <a:pt x="3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2" name="Freeform 1021"/>
          <xdr:cNvSpPr>
            <a:spLocks/>
          </xdr:cNvSpPr>
        </xdr:nvSpPr>
        <xdr:spPr bwMode="auto">
          <a:xfrm>
            <a:off x="133" y="503"/>
            <a:ext cx="4" cy="1"/>
          </a:xfrm>
          <a:custGeom>
            <a:avLst/>
            <a:gdLst>
              <a:gd name="T0" fmla="*/ 0 w 344"/>
              <a:gd name="T1" fmla="*/ 0 h 1"/>
              <a:gd name="T2" fmla="*/ 0 w 344"/>
              <a:gd name="T3" fmla="*/ 0 h 1"/>
              <a:gd name="T4" fmla="*/ 0 w 344"/>
              <a:gd name="T5" fmla="*/ 0 h 1"/>
              <a:gd name="T6" fmla="*/ 0 60000 65536"/>
              <a:gd name="T7" fmla="*/ 0 60000 65536"/>
              <a:gd name="T8" fmla="*/ 0 60000 65536"/>
              <a:gd name="T9" fmla="*/ 0 w 344"/>
              <a:gd name="T10" fmla="*/ 0 h 1"/>
              <a:gd name="T11" fmla="*/ 344 w 34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4" h="1">
                <a:moveTo>
                  <a:pt x="0" y="0"/>
                </a:moveTo>
                <a:lnTo>
                  <a:pt x="343" y="0"/>
                </a:lnTo>
                <a:lnTo>
                  <a:pt x="3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3" name="Freeform 1022"/>
          <xdr:cNvSpPr>
            <a:spLocks/>
          </xdr:cNvSpPr>
        </xdr:nvSpPr>
        <xdr:spPr bwMode="auto">
          <a:xfrm>
            <a:off x="133" y="443"/>
            <a:ext cx="153" cy="1"/>
          </a:xfrm>
          <a:custGeom>
            <a:avLst/>
            <a:gdLst>
              <a:gd name="T0" fmla="*/ 0 w 13487"/>
              <a:gd name="T1" fmla="*/ 0 h 1"/>
              <a:gd name="T2" fmla="*/ 0 w 13487"/>
              <a:gd name="T3" fmla="*/ 0 h 1"/>
              <a:gd name="T4" fmla="*/ 0 w 13487"/>
              <a:gd name="T5" fmla="*/ 0 h 1"/>
              <a:gd name="T6" fmla="*/ 0 60000 65536"/>
              <a:gd name="T7" fmla="*/ 0 60000 65536"/>
              <a:gd name="T8" fmla="*/ 0 60000 65536"/>
              <a:gd name="T9" fmla="*/ 0 w 13487"/>
              <a:gd name="T10" fmla="*/ 0 h 1"/>
              <a:gd name="T11" fmla="*/ 13487 w 1348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487" h="1">
                <a:moveTo>
                  <a:pt x="0" y="0"/>
                </a:moveTo>
                <a:lnTo>
                  <a:pt x="13485" y="0"/>
                </a:lnTo>
                <a:lnTo>
                  <a:pt x="1348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4" name="Freeform 1023"/>
          <xdr:cNvSpPr>
            <a:spLocks/>
          </xdr:cNvSpPr>
        </xdr:nvSpPr>
        <xdr:spPr bwMode="auto">
          <a:xfrm>
            <a:off x="149" y="428"/>
            <a:ext cx="137" cy="15"/>
          </a:xfrm>
          <a:custGeom>
            <a:avLst/>
            <a:gdLst>
              <a:gd name="T0" fmla="*/ 0 w 12101"/>
              <a:gd name="T1" fmla="*/ 0 h 1388"/>
              <a:gd name="T2" fmla="*/ 0 w 12101"/>
              <a:gd name="T3" fmla="*/ 0 h 1388"/>
              <a:gd name="T4" fmla="*/ 0 w 12101"/>
              <a:gd name="T5" fmla="*/ 0 h 1388"/>
              <a:gd name="T6" fmla="*/ 0 60000 65536"/>
              <a:gd name="T7" fmla="*/ 0 60000 65536"/>
              <a:gd name="T8" fmla="*/ 0 60000 65536"/>
              <a:gd name="T9" fmla="*/ 0 w 12101"/>
              <a:gd name="T10" fmla="*/ 0 h 1388"/>
              <a:gd name="T11" fmla="*/ 12101 w 12101"/>
              <a:gd name="T12" fmla="*/ 1388 h 13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101" h="1388">
                <a:moveTo>
                  <a:pt x="0" y="0"/>
                </a:moveTo>
                <a:lnTo>
                  <a:pt x="12099" y="1388"/>
                </a:lnTo>
                <a:lnTo>
                  <a:pt x="12101" y="1388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5" name="Freeform 1024"/>
          <xdr:cNvSpPr>
            <a:spLocks/>
          </xdr:cNvSpPr>
        </xdr:nvSpPr>
        <xdr:spPr bwMode="auto">
          <a:xfrm>
            <a:off x="133" y="428"/>
            <a:ext cx="16" cy="15"/>
          </a:xfrm>
          <a:custGeom>
            <a:avLst/>
            <a:gdLst>
              <a:gd name="T0" fmla="*/ 0 w 1387"/>
              <a:gd name="T1" fmla="*/ 0 h 1388"/>
              <a:gd name="T2" fmla="*/ 0 w 1387"/>
              <a:gd name="T3" fmla="*/ 0 h 1388"/>
              <a:gd name="T4" fmla="*/ 0 w 1387"/>
              <a:gd name="T5" fmla="*/ 0 h 1388"/>
              <a:gd name="T6" fmla="*/ 0 60000 65536"/>
              <a:gd name="T7" fmla="*/ 0 60000 65536"/>
              <a:gd name="T8" fmla="*/ 0 60000 65536"/>
              <a:gd name="T9" fmla="*/ 0 w 1387"/>
              <a:gd name="T10" fmla="*/ 0 h 1388"/>
              <a:gd name="T11" fmla="*/ 1387 w 1387"/>
              <a:gd name="T12" fmla="*/ 1388 h 13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87" h="1388">
                <a:moveTo>
                  <a:pt x="0" y="1388"/>
                </a:moveTo>
                <a:lnTo>
                  <a:pt x="1386" y="0"/>
                </a:lnTo>
                <a:lnTo>
                  <a:pt x="1387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6" name="Freeform 1025"/>
          <xdr:cNvSpPr>
            <a:spLocks/>
          </xdr:cNvSpPr>
        </xdr:nvSpPr>
        <xdr:spPr bwMode="auto">
          <a:xfrm>
            <a:off x="133" y="414"/>
            <a:ext cx="1" cy="29"/>
          </a:xfrm>
          <a:custGeom>
            <a:avLst/>
            <a:gdLst>
              <a:gd name="T0" fmla="*/ 0 w 1"/>
              <a:gd name="T1" fmla="*/ 0 h 2628"/>
              <a:gd name="T2" fmla="*/ 0 w 1"/>
              <a:gd name="T3" fmla="*/ 0 h 2628"/>
              <a:gd name="T4" fmla="*/ 1 w 1"/>
              <a:gd name="T5" fmla="*/ 0 h 2628"/>
              <a:gd name="T6" fmla="*/ 0 60000 65536"/>
              <a:gd name="T7" fmla="*/ 0 60000 65536"/>
              <a:gd name="T8" fmla="*/ 0 60000 65536"/>
              <a:gd name="T9" fmla="*/ 0 w 1"/>
              <a:gd name="T10" fmla="*/ 0 h 2628"/>
              <a:gd name="T11" fmla="*/ 1 w 1"/>
              <a:gd name="T12" fmla="*/ 2628 h 262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628">
                <a:moveTo>
                  <a:pt x="0" y="0"/>
                </a:moveTo>
                <a:lnTo>
                  <a:pt x="0" y="2628"/>
                </a:lnTo>
                <a:lnTo>
                  <a:pt x="1" y="262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7" name="Freeform 1026"/>
          <xdr:cNvSpPr>
            <a:spLocks/>
          </xdr:cNvSpPr>
        </xdr:nvSpPr>
        <xdr:spPr bwMode="auto">
          <a:xfrm>
            <a:off x="133" y="413"/>
            <a:ext cx="4" cy="1"/>
          </a:xfrm>
          <a:custGeom>
            <a:avLst/>
            <a:gdLst>
              <a:gd name="T0" fmla="*/ 0 w 344"/>
              <a:gd name="T1" fmla="*/ 0 h 1"/>
              <a:gd name="T2" fmla="*/ 0 w 344"/>
              <a:gd name="T3" fmla="*/ 0 h 1"/>
              <a:gd name="T4" fmla="*/ 0 w 344"/>
              <a:gd name="T5" fmla="*/ 0 h 1"/>
              <a:gd name="T6" fmla="*/ 0 60000 65536"/>
              <a:gd name="T7" fmla="*/ 0 60000 65536"/>
              <a:gd name="T8" fmla="*/ 0 60000 65536"/>
              <a:gd name="T9" fmla="*/ 0 w 344"/>
              <a:gd name="T10" fmla="*/ 0 h 1"/>
              <a:gd name="T11" fmla="*/ 344 w 34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4" h="1">
                <a:moveTo>
                  <a:pt x="0" y="0"/>
                </a:moveTo>
                <a:lnTo>
                  <a:pt x="343" y="0"/>
                </a:lnTo>
                <a:lnTo>
                  <a:pt x="3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8" name="Freeform 1027"/>
          <xdr:cNvSpPr>
            <a:spLocks/>
          </xdr:cNvSpPr>
        </xdr:nvSpPr>
        <xdr:spPr bwMode="auto">
          <a:xfrm>
            <a:off x="133" y="417"/>
            <a:ext cx="7" cy="1"/>
          </a:xfrm>
          <a:custGeom>
            <a:avLst/>
            <a:gdLst>
              <a:gd name="T0" fmla="*/ 0 w 596"/>
              <a:gd name="T1" fmla="*/ 0 h 1"/>
              <a:gd name="T2" fmla="*/ 0 w 596"/>
              <a:gd name="T3" fmla="*/ 0 h 1"/>
              <a:gd name="T4" fmla="*/ 0 w 596"/>
              <a:gd name="T5" fmla="*/ 0 h 1"/>
              <a:gd name="T6" fmla="*/ 0 60000 65536"/>
              <a:gd name="T7" fmla="*/ 0 60000 65536"/>
              <a:gd name="T8" fmla="*/ 0 60000 65536"/>
              <a:gd name="T9" fmla="*/ 0 w 596"/>
              <a:gd name="T10" fmla="*/ 0 h 1"/>
              <a:gd name="T11" fmla="*/ 596 w 59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6" h="1">
                <a:moveTo>
                  <a:pt x="0" y="0"/>
                </a:moveTo>
                <a:lnTo>
                  <a:pt x="595" y="0"/>
                </a:lnTo>
                <a:lnTo>
                  <a:pt x="5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39" name="Freeform 1028"/>
          <xdr:cNvSpPr>
            <a:spLocks/>
          </xdr:cNvSpPr>
        </xdr:nvSpPr>
        <xdr:spPr bwMode="auto">
          <a:xfrm>
            <a:off x="133" y="422"/>
            <a:ext cx="4" cy="1"/>
          </a:xfrm>
          <a:custGeom>
            <a:avLst/>
            <a:gdLst>
              <a:gd name="T0" fmla="*/ 0 w 316"/>
              <a:gd name="T1" fmla="*/ 0 h 1"/>
              <a:gd name="T2" fmla="*/ 0 w 316"/>
              <a:gd name="T3" fmla="*/ 0 h 1"/>
              <a:gd name="T4" fmla="*/ 0 w 316"/>
              <a:gd name="T5" fmla="*/ 0 h 1"/>
              <a:gd name="T6" fmla="*/ 0 60000 65536"/>
              <a:gd name="T7" fmla="*/ 0 60000 65536"/>
              <a:gd name="T8" fmla="*/ 0 60000 65536"/>
              <a:gd name="T9" fmla="*/ 0 w 316"/>
              <a:gd name="T10" fmla="*/ 0 h 1"/>
              <a:gd name="T11" fmla="*/ 316 w 3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6" h="1">
                <a:moveTo>
                  <a:pt x="0" y="0"/>
                </a:moveTo>
                <a:lnTo>
                  <a:pt x="315" y="0"/>
                </a:lnTo>
                <a:lnTo>
                  <a:pt x="3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0" name="Freeform 1029"/>
          <xdr:cNvSpPr>
            <a:spLocks/>
          </xdr:cNvSpPr>
        </xdr:nvSpPr>
        <xdr:spPr bwMode="auto">
          <a:xfrm>
            <a:off x="133" y="426"/>
            <a:ext cx="7" cy="1"/>
          </a:xfrm>
          <a:custGeom>
            <a:avLst/>
            <a:gdLst>
              <a:gd name="T0" fmla="*/ 0 w 596"/>
              <a:gd name="T1" fmla="*/ 0 h 1"/>
              <a:gd name="T2" fmla="*/ 0 w 596"/>
              <a:gd name="T3" fmla="*/ 0 h 1"/>
              <a:gd name="T4" fmla="*/ 0 w 596"/>
              <a:gd name="T5" fmla="*/ 0 h 1"/>
              <a:gd name="T6" fmla="*/ 0 60000 65536"/>
              <a:gd name="T7" fmla="*/ 0 60000 65536"/>
              <a:gd name="T8" fmla="*/ 0 60000 65536"/>
              <a:gd name="T9" fmla="*/ 0 w 596"/>
              <a:gd name="T10" fmla="*/ 0 h 1"/>
              <a:gd name="T11" fmla="*/ 596 w 59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96" h="1">
                <a:moveTo>
                  <a:pt x="0" y="0"/>
                </a:moveTo>
                <a:lnTo>
                  <a:pt x="595" y="0"/>
                </a:lnTo>
                <a:lnTo>
                  <a:pt x="59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1" name="Freeform 1030"/>
          <xdr:cNvSpPr>
            <a:spLocks/>
          </xdr:cNvSpPr>
        </xdr:nvSpPr>
        <xdr:spPr bwMode="auto">
          <a:xfrm>
            <a:off x="133" y="430"/>
            <a:ext cx="4" cy="1"/>
          </a:xfrm>
          <a:custGeom>
            <a:avLst/>
            <a:gdLst>
              <a:gd name="T0" fmla="*/ 0 w 344"/>
              <a:gd name="T1" fmla="*/ 0 h 1"/>
              <a:gd name="T2" fmla="*/ 0 w 344"/>
              <a:gd name="T3" fmla="*/ 0 h 1"/>
              <a:gd name="T4" fmla="*/ 0 w 344"/>
              <a:gd name="T5" fmla="*/ 0 h 1"/>
              <a:gd name="T6" fmla="*/ 0 60000 65536"/>
              <a:gd name="T7" fmla="*/ 0 60000 65536"/>
              <a:gd name="T8" fmla="*/ 0 60000 65536"/>
              <a:gd name="T9" fmla="*/ 0 w 344"/>
              <a:gd name="T10" fmla="*/ 0 h 1"/>
              <a:gd name="T11" fmla="*/ 344 w 34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44" h="1">
                <a:moveTo>
                  <a:pt x="0" y="0"/>
                </a:moveTo>
                <a:lnTo>
                  <a:pt x="343" y="0"/>
                </a:lnTo>
                <a:lnTo>
                  <a:pt x="3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2" name="Freeform 1031"/>
          <xdr:cNvSpPr>
            <a:spLocks/>
          </xdr:cNvSpPr>
        </xdr:nvSpPr>
        <xdr:spPr bwMode="auto">
          <a:xfrm>
            <a:off x="149" y="414"/>
            <a:ext cx="1" cy="14"/>
          </a:xfrm>
          <a:custGeom>
            <a:avLst/>
            <a:gdLst>
              <a:gd name="T0" fmla="*/ 0 w 1"/>
              <a:gd name="T1" fmla="*/ 0 h 1240"/>
              <a:gd name="T2" fmla="*/ 0 w 1"/>
              <a:gd name="T3" fmla="*/ 0 h 1240"/>
              <a:gd name="T4" fmla="*/ 1 w 1"/>
              <a:gd name="T5" fmla="*/ 0 h 1240"/>
              <a:gd name="T6" fmla="*/ 0 60000 65536"/>
              <a:gd name="T7" fmla="*/ 0 60000 65536"/>
              <a:gd name="T8" fmla="*/ 0 60000 65536"/>
              <a:gd name="T9" fmla="*/ 0 w 1"/>
              <a:gd name="T10" fmla="*/ 0 h 1240"/>
              <a:gd name="T11" fmla="*/ 1 w 1"/>
              <a:gd name="T12" fmla="*/ 1240 h 124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40">
                <a:moveTo>
                  <a:pt x="0" y="124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3" name="Freeform 1032"/>
          <xdr:cNvSpPr>
            <a:spLocks/>
          </xdr:cNvSpPr>
        </xdr:nvSpPr>
        <xdr:spPr bwMode="auto">
          <a:xfrm>
            <a:off x="133" y="435"/>
            <a:ext cx="8" cy="1"/>
          </a:xfrm>
          <a:custGeom>
            <a:avLst/>
            <a:gdLst>
              <a:gd name="T0" fmla="*/ 0 w 666"/>
              <a:gd name="T1" fmla="*/ 0 h 1"/>
              <a:gd name="T2" fmla="*/ 0 w 666"/>
              <a:gd name="T3" fmla="*/ 0 h 1"/>
              <a:gd name="T4" fmla="*/ 0 w 666"/>
              <a:gd name="T5" fmla="*/ 0 h 1"/>
              <a:gd name="T6" fmla="*/ 0 60000 65536"/>
              <a:gd name="T7" fmla="*/ 0 60000 65536"/>
              <a:gd name="T8" fmla="*/ 0 60000 65536"/>
              <a:gd name="T9" fmla="*/ 0 w 666"/>
              <a:gd name="T10" fmla="*/ 0 h 1"/>
              <a:gd name="T11" fmla="*/ 666 w 66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66" h="1">
                <a:moveTo>
                  <a:pt x="0" y="0"/>
                </a:moveTo>
                <a:lnTo>
                  <a:pt x="665" y="0"/>
                </a:lnTo>
                <a:lnTo>
                  <a:pt x="66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4" name="Freeform 1033"/>
          <xdr:cNvSpPr>
            <a:spLocks/>
          </xdr:cNvSpPr>
        </xdr:nvSpPr>
        <xdr:spPr bwMode="auto">
          <a:xfrm>
            <a:off x="133" y="439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3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5" name="Freeform 1034"/>
          <xdr:cNvSpPr>
            <a:spLocks/>
          </xdr:cNvSpPr>
        </xdr:nvSpPr>
        <xdr:spPr bwMode="auto">
          <a:xfrm>
            <a:off x="133" y="440"/>
            <a:ext cx="4" cy="1"/>
          </a:xfrm>
          <a:custGeom>
            <a:avLst/>
            <a:gdLst>
              <a:gd name="T0" fmla="*/ 0 w 316"/>
              <a:gd name="T1" fmla="*/ 0 h 1"/>
              <a:gd name="T2" fmla="*/ 0 w 316"/>
              <a:gd name="T3" fmla="*/ 0 h 1"/>
              <a:gd name="T4" fmla="*/ 0 w 316"/>
              <a:gd name="T5" fmla="*/ 0 h 1"/>
              <a:gd name="T6" fmla="*/ 0 60000 65536"/>
              <a:gd name="T7" fmla="*/ 0 60000 65536"/>
              <a:gd name="T8" fmla="*/ 0 60000 65536"/>
              <a:gd name="T9" fmla="*/ 0 w 316"/>
              <a:gd name="T10" fmla="*/ 0 h 1"/>
              <a:gd name="T11" fmla="*/ 316 w 31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6" h="1">
                <a:moveTo>
                  <a:pt x="0" y="0"/>
                </a:moveTo>
                <a:lnTo>
                  <a:pt x="315" y="0"/>
                </a:lnTo>
                <a:lnTo>
                  <a:pt x="3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6" name="Freeform 1035"/>
          <xdr:cNvSpPr>
            <a:spLocks/>
          </xdr:cNvSpPr>
        </xdr:nvSpPr>
        <xdr:spPr bwMode="auto">
          <a:xfrm>
            <a:off x="137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7" name="Freeform 1036"/>
          <xdr:cNvSpPr>
            <a:spLocks/>
          </xdr:cNvSpPr>
        </xdr:nvSpPr>
        <xdr:spPr bwMode="auto">
          <a:xfrm>
            <a:off x="141" y="437"/>
            <a:ext cx="1" cy="6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8" name="Freeform 1037"/>
          <xdr:cNvSpPr>
            <a:spLocks/>
          </xdr:cNvSpPr>
        </xdr:nvSpPr>
        <xdr:spPr bwMode="auto">
          <a:xfrm>
            <a:off x="150" y="436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49" name="Freeform 1038"/>
          <xdr:cNvSpPr>
            <a:spLocks/>
          </xdr:cNvSpPr>
        </xdr:nvSpPr>
        <xdr:spPr bwMode="auto">
          <a:xfrm>
            <a:off x="145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0" name="Freeform 1039"/>
          <xdr:cNvSpPr>
            <a:spLocks/>
          </xdr:cNvSpPr>
        </xdr:nvSpPr>
        <xdr:spPr bwMode="auto">
          <a:xfrm>
            <a:off x="159" y="436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66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1" name="Freeform 1040"/>
          <xdr:cNvSpPr>
            <a:spLocks/>
          </xdr:cNvSpPr>
        </xdr:nvSpPr>
        <xdr:spPr bwMode="auto">
          <a:xfrm>
            <a:off x="164" y="439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3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2" name="Freeform 1041"/>
          <xdr:cNvSpPr>
            <a:spLocks/>
          </xdr:cNvSpPr>
        </xdr:nvSpPr>
        <xdr:spPr bwMode="auto">
          <a:xfrm>
            <a:off x="154" y="440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28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3" name="Freeform 1042"/>
          <xdr:cNvSpPr>
            <a:spLocks/>
          </xdr:cNvSpPr>
        </xdr:nvSpPr>
        <xdr:spPr bwMode="auto">
          <a:xfrm>
            <a:off x="168" y="435"/>
            <a:ext cx="1" cy="8"/>
          </a:xfrm>
          <a:custGeom>
            <a:avLst/>
            <a:gdLst>
              <a:gd name="T0" fmla="*/ 0 w 1"/>
              <a:gd name="T1" fmla="*/ 0 h 701"/>
              <a:gd name="T2" fmla="*/ 0 w 1"/>
              <a:gd name="T3" fmla="*/ 0 h 701"/>
              <a:gd name="T4" fmla="*/ 1 w 1"/>
              <a:gd name="T5" fmla="*/ 0 h 701"/>
              <a:gd name="T6" fmla="*/ 0 60000 65536"/>
              <a:gd name="T7" fmla="*/ 0 60000 65536"/>
              <a:gd name="T8" fmla="*/ 0 60000 65536"/>
              <a:gd name="T9" fmla="*/ 0 w 1"/>
              <a:gd name="T10" fmla="*/ 0 h 701"/>
              <a:gd name="T11" fmla="*/ 1 w 1"/>
              <a:gd name="T12" fmla="*/ 701 h 7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01">
                <a:moveTo>
                  <a:pt x="0" y="70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4" name="Freeform 1043"/>
          <xdr:cNvSpPr>
            <a:spLocks/>
          </xdr:cNvSpPr>
        </xdr:nvSpPr>
        <xdr:spPr bwMode="auto">
          <a:xfrm>
            <a:off x="168" y="437"/>
            <a:ext cx="1" cy="6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5" name="Freeform 1044"/>
          <xdr:cNvSpPr>
            <a:spLocks/>
          </xdr:cNvSpPr>
        </xdr:nvSpPr>
        <xdr:spPr bwMode="auto">
          <a:xfrm>
            <a:off x="173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6" name="Freeform 1045"/>
          <xdr:cNvSpPr>
            <a:spLocks/>
          </xdr:cNvSpPr>
        </xdr:nvSpPr>
        <xdr:spPr bwMode="auto">
          <a:xfrm>
            <a:off x="177" y="436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7" name="Freeform 1046"/>
          <xdr:cNvSpPr>
            <a:spLocks/>
          </xdr:cNvSpPr>
        </xdr:nvSpPr>
        <xdr:spPr bwMode="auto">
          <a:xfrm>
            <a:off x="186" y="436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66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8" name="Freeform 1047"/>
          <xdr:cNvSpPr>
            <a:spLocks/>
          </xdr:cNvSpPr>
        </xdr:nvSpPr>
        <xdr:spPr bwMode="auto">
          <a:xfrm>
            <a:off x="182" y="440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28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59" name="Freeform 1048"/>
          <xdr:cNvSpPr>
            <a:spLocks/>
          </xdr:cNvSpPr>
        </xdr:nvSpPr>
        <xdr:spPr bwMode="auto">
          <a:xfrm>
            <a:off x="191" y="439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3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0" name="Freeform 1049"/>
          <xdr:cNvSpPr>
            <a:spLocks/>
          </xdr:cNvSpPr>
        </xdr:nvSpPr>
        <xdr:spPr bwMode="auto">
          <a:xfrm>
            <a:off x="196" y="435"/>
            <a:ext cx="1" cy="8"/>
          </a:xfrm>
          <a:custGeom>
            <a:avLst/>
            <a:gdLst>
              <a:gd name="T0" fmla="*/ 0 w 1"/>
              <a:gd name="T1" fmla="*/ 0 h 701"/>
              <a:gd name="T2" fmla="*/ 0 w 1"/>
              <a:gd name="T3" fmla="*/ 0 h 701"/>
              <a:gd name="T4" fmla="*/ 1 w 1"/>
              <a:gd name="T5" fmla="*/ 0 h 701"/>
              <a:gd name="T6" fmla="*/ 0 60000 65536"/>
              <a:gd name="T7" fmla="*/ 0 60000 65536"/>
              <a:gd name="T8" fmla="*/ 0 60000 65536"/>
              <a:gd name="T9" fmla="*/ 0 w 1"/>
              <a:gd name="T10" fmla="*/ 0 h 701"/>
              <a:gd name="T11" fmla="*/ 1 w 1"/>
              <a:gd name="T12" fmla="*/ 701 h 7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701">
                <a:moveTo>
                  <a:pt x="0" y="701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1" name="Freeform 1050"/>
          <xdr:cNvSpPr>
            <a:spLocks/>
          </xdr:cNvSpPr>
        </xdr:nvSpPr>
        <xdr:spPr bwMode="auto">
          <a:xfrm>
            <a:off x="196" y="437"/>
            <a:ext cx="1" cy="6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2" name="Freeform 1051"/>
          <xdr:cNvSpPr>
            <a:spLocks/>
          </xdr:cNvSpPr>
        </xdr:nvSpPr>
        <xdr:spPr bwMode="auto">
          <a:xfrm>
            <a:off x="205" y="436"/>
            <a:ext cx="1" cy="7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3" name="Freeform 1052"/>
          <xdr:cNvSpPr>
            <a:spLocks/>
          </xdr:cNvSpPr>
        </xdr:nvSpPr>
        <xdr:spPr bwMode="auto">
          <a:xfrm>
            <a:off x="200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4" name="Freeform 1053"/>
          <xdr:cNvSpPr>
            <a:spLocks/>
          </xdr:cNvSpPr>
        </xdr:nvSpPr>
        <xdr:spPr bwMode="auto">
          <a:xfrm>
            <a:off x="209" y="440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28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5" name="Freeform 1054"/>
          <xdr:cNvSpPr>
            <a:spLocks/>
          </xdr:cNvSpPr>
        </xdr:nvSpPr>
        <xdr:spPr bwMode="auto">
          <a:xfrm>
            <a:off x="219" y="439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3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6" name="Freeform 1055"/>
          <xdr:cNvSpPr>
            <a:spLocks/>
          </xdr:cNvSpPr>
        </xdr:nvSpPr>
        <xdr:spPr bwMode="auto">
          <a:xfrm>
            <a:off x="214" y="436"/>
            <a:ext cx="1" cy="7"/>
          </a:xfrm>
          <a:custGeom>
            <a:avLst/>
            <a:gdLst>
              <a:gd name="T0" fmla="*/ 0 w 1"/>
              <a:gd name="T1" fmla="*/ 0 h 666"/>
              <a:gd name="T2" fmla="*/ 0 w 1"/>
              <a:gd name="T3" fmla="*/ 0 h 666"/>
              <a:gd name="T4" fmla="*/ 1 w 1"/>
              <a:gd name="T5" fmla="*/ 0 h 666"/>
              <a:gd name="T6" fmla="*/ 0 60000 65536"/>
              <a:gd name="T7" fmla="*/ 0 60000 65536"/>
              <a:gd name="T8" fmla="*/ 0 60000 65536"/>
              <a:gd name="T9" fmla="*/ 0 w 1"/>
              <a:gd name="T10" fmla="*/ 0 h 666"/>
              <a:gd name="T11" fmla="*/ 1 w 1"/>
              <a:gd name="T12" fmla="*/ 666 h 66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66">
                <a:moveTo>
                  <a:pt x="0" y="66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7" name="Freeform 1056"/>
          <xdr:cNvSpPr>
            <a:spLocks/>
          </xdr:cNvSpPr>
        </xdr:nvSpPr>
        <xdr:spPr bwMode="auto">
          <a:xfrm>
            <a:off x="223" y="437"/>
            <a:ext cx="1" cy="6"/>
          </a:xfrm>
          <a:custGeom>
            <a:avLst/>
            <a:gdLst>
              <a:gd name="T0" fmla="*/ 0 w 1"/>
              <a:gd name="T1" fmla="*/ 0 h 596"/>
              <a:gd name="T2" fmla="*/ 0 w 1"/>
              <a:gd name="T3" fmla="*/ 0 h 596"/>
              <a:gd name="T4" fmla="*/ 1 w 1"/>
              <a:gd name="T5" fmla="*/ 0 h 596"/>
              <a:gd name="T6" fmla="*/ 0 60000 65536"/>
              <a:gd name="T7" fmla="*/ 0 60000 65536"/>
              <a:gd name="T8" fmla="*/ 0 60000 65536"/>
              <a:gd name="T9" fmla="*/ 0 w 1"/>
              <a:gd name="T10" fmla="*/ 0 h 596"/>
              <a:gd name="T11" fmla="*/ 1 w 1"/>
              <a:gd name="T12" fmla="*/ 596 h 5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96">
                <a:moveTo>
                  <a:pt x="0" y="59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8" name="Freeform 1057"/>
          <xdr:cNvSpPr>
            <a:spLocks/>
          </xdr:cNvSpPr>
        </xdr:nvSpPr>
        <xdr:spPr bwMode="auto">
          <a:xfrm>
            <a:off x="223" y="436"/>
            <a:ext cx="1" cy="7"/>
          </a:xfrm>
          <a:custGeom>
            <a:avLst/>
            <a:gdLst>
              <a:gd name="T0" fmla="*/ 0 w 1"/>
              <a:gd name="T1" fmla="*/ 0 h 635"/>
              <a:gd name="T2" fmla="*/ 0 w 1"/>
              <a:gd name="T3" fmla="*/ 0 h 635"/>
              <a:gd name="T4" fmla="*/ 1 w 1"/>
              <a:gd name="T5" fmla="*/ 0 h 635"/>
              <a:gd name="T6" fmla="*/ 0 60000 65536"/>
              <a:gd name="T7" fmla="*/ 0 60000 65536"/>
              <a:gd name="T8" fmla="*/ 0 60000 65536"/>
              <a:gd name="T9" fmla="*/ 0 w 1"/>
              <a:gd name="T10" fmla="*/ 0 h 635"/>
              <a:gd name="T11" fmla="*/ 1 w 1"/>
              <a:gd name="T12" fmla="*/ 635 h 63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635">
                <a:moveTo>
                  <a:pt x="0" y="63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69" name="Freeform 1058"/>
          <xdr:cNvSpPr>
            <a:spLocks/>
          </xdr:cNvSpPr>
        </xdr:nvSpPr>
        <xdr:spPr bwMode="auto">
          <a:xfrm>
            <a:off x="232" y="437"/>
            <a:ext cx="1" cy="6"/>
          </a:xfrm>
          <a:custGeom>
            <a:avLst/>
            <a:gdLst>
              <a:gd name="T0" fmla="*/ 0 w 1"/>
              <a:gd name="T1" fmla="*/ 0 h 512"/>
              <a:gd name="T2" fmla="*/ 0 w 1"/>
              <a:gd name="T3" fmla="*/ 0 h 512"/>
              <a:gd name="T4" fmla="*/ 1 w 1"/>
              <a:gd name="T5" fmla="*/ 0 h 512"/>
              <a:gd name="T6" fmla="*/ 0 60000 65536"/>
              <a:gd name="T7" fmla="*/ 0 60000 65536"/>
              <a:gd name="T8" fmla="*/ 0 60000 65536"/>
              <a:gd name="T9" fmla="*/ 0 w 1"/>
              <a:gd name="T10" fmla="*/ 0 h 512"/>
              <a:gd name="T11" fmla="*/ 1 w 1"/>
              <a:gd name="T12" fmla="*/ 512 h 51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12">
                <a:moveTo>
                  <a:pt x="0" y="512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0" name="Freeform 1059"/>
          <xdr:cNvSpPr>
            <a:spLocks/>
          </xdr:cNvSpPr>
        </xdr:nvSpPr>
        <xdr:spPr bwMode="auto">
          <a:xfrm>
            <a:off x="228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1" name="Freeform 1060"/>
          <xdr:cNvSpPr>
            <a:spLocks/>
          </xdr:cNvSpPr>
        </xdr:nvSpPr>
        <xdr:spPr bwMode="auto">
          <a:xfrm>
            <a:off x="246" y="439"/>
            <a:ext cx="1" cy="4"/>
          </a:xfrm>
          <a:custGeom>
            <a:avLst/>
            <a:gdLst>
              <a:gd name="T0" fmla="*/ 0 w 1"/>
              <a:gd name="T1" fmla="*/ 0 h 350"/>
              <a:gd name="T2" fmla="*/ 0 w 1"/>
              <a:gd name="T3" fmla="*/ 0 h 350"/>
              <a:gd name="T4" fmla="*/ 1 w 1"/>
              <a:gd name="T5" fmla="*/ 0 h 350"/>
              <a:gd name="T6" fmla="*/ 0 60000 65536"/>
              <a:gd name="T7" fmla="*/ 0 60000 65536"/>
              <a:gd name="T8" fmla="*/ 0 60000 65536"/>
              <a:gd name="T9" fmla="*/ 0 w 1"/>
              <a:gd name="T10" fmla="*/ 0 h 350"/>
              <a:gd name="T11" fmla="*/ 1 w 1"/>
              <a:gd name="T12" fmla="*/ 350 h 3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0">
                <a:moveTo>
                  <a:pt x="0" y="35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2" name="Freeform 1061"/>
          <xdr:cNvSpPr>
            <a:spLocks/>
          </xdr:cNvSpPr>
        </xdr:nvSpPr>
        <xdr:spPr bwMode="auto">
          <a:xfrm>
            <a:off x="241" y="438"/>
            <a:ext cx="1" cy="5"/>
          </a:xfrm>
          <a:custGeom>
            <a:avLst/>
            <a:gdLst>
              <a:gd name="T0" fmla="*/ 0 w 1"/>
              <a:gd name="T1" fmla="*/ 0 h 453"/>
              <a:gd name="T2" fmla="*/ 0 w 1"/>
              <a:gd name="T3" fmla="*/ 0 h 453"/>
              <a:gd name="T4" fmla="*/ 1 w 1"/>
              <a:gd name="T5" fmla="*/ 0 h 453"/>
              <a:gd name="T6" fmla="*/ 0 60000 65536"/>
              <a:gd name="T7" fmla="*/ 0 60000 65536"/>
              <a:gd name="T8" fmla="*/ 0 60000 65536"/>
              <a:gd name="T9" fmla="*/ 0 w 1"/>
              <a:gd name="T10" fmla="*/ 0 h 453"/>
              <a:gd name="T11" fmla="*/ 1 w 1"/>
              <a:gd name="T12" fmla="*/ 453 h 45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53">
                <a:moveTo>
                  <a:pt x="0" y="45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3" name="Freeform 1062"/>
          <xdr:cNvSpPr>
            <a:spLocks/>
          </xdr:cNvSpPr>
        </xdr:nvSpPr>
        <xdr:spPr bwMode="auto">
          <a:xfrm>
            <a:off x="236" y="440"/>
            <a:ext cx="1" cy="3"/>
          </a:xfrm>
          <a:custGeom>
            <a:avLst/>
            <a:gdLst>
              <a:gd name="T0" fmla="*/ 0 w 1"/>
              <a:gd name="T1" fmla="*/ 0 h 280"/>
              <a:gd name="T2" fmla="*/ 0 w 1"/>
              <a:gd name="T3" fmla="*/ 0 h 280"/>
              <a:gd name="T4" fmla="*/ 1 w 1"/>
              <a:gd name="T5" fmla="*/ 0 h 280"/>
              <a:gd name="T6" fmla="*/ 0 60000 65536"/>
              <a:gd name="T7" fmla="*/ 0 60000 65536"/>
              <a:gd name="T8" fmla="*/ 0 60000 65536"/>
              <a:gd name="T9" fmla="*/ 0 w 1"/>
              <a:gd name="T10" fmla="*/ 0 h 280"/>
              <a:gd name="T11" fmla="*/ 1 w 1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80">
                <a:moveTo>
                  <a:pt x="0" y="28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4" name="Freeform 1063"/>
          <xdr:cNvSpPr>
            <a:spLocks/>
          </xdr:cNvSpPr>
        </xdr:nvSpPr>
        <xdr:spPr bwMode="auto">
          <a:xfrm>
            <a:off x="251" y="439"/>
            <a:ext cx="1" cy="4"/>
          </a:xfrm>
          <a:custGeom>
            <a:avLst/>
            <a:gdLst>
              <a:gd name="T0" fmla="*/ 0 w 1"/>
              <a:gd name="T1" fmla="*/ 0 h 357"/>
              <a:gd name="T2" fmla="*/ 0 w 1"/>
              <a:gd name="T3" fmla="*/ 0 h 357"/>
              <a:gd name="T4" fmla="*/ 1 w 1"/>
              <a:gd name="T5" fmla="*/ 0 h 357"/>
              <a:gd name="T6" fmla="*/ 0 60000 65536"/>
              <a:gd name="T7" fmla="*/ 0 60000 65536"/>
              <a:gd name="T8" fmla="*/ 0 60000 65536"/>
              <a:gd name="T9" fmla="*/ 0 w 1"/>
              <a:gd name="T10" fmla="*/ 0 h 357"/>
              <a:gd name="T11" fmla="*/ 1 w 1"/>
              <a:gd name="T12" fmla="*/ 357 h 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7">
                <a:moveTo>
                  <a:pt x="0" y="35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5" name="Freeform 1064"/>
          <xdr:cNvSpPr>
            <a:spLocks/>
          </xdr:cNvSpPr>
        </xdr:nvSpPr>
        <xdr:spPr bwMode="auto">
          <a:xfrm>
            <a:off x="251" y="439"/>
            <a:ext cx="1" cy="4"/>
          </a:xfrm>
          <a:custGeom>
            <a:avLst/>
            <a:gdLst>
              <a:gd name="T0" fmla="*/ 0 w 1"/>
              <a:gd name="T1" fmla="*/ 0 h 357"/>
              <a:gd name="T2" fmla="*/ 0 w 1"/>
              <a:gd name="T3" fmla="*/ 0 h 357"/>
              <a:gd name="T4" fmla="*/ 1 w 1"/>
              <a:gd name="T5" fmla="*/ 0 h 357"/>
              <a:gd name="T6" fmla="*/ 0 60000 65536"/>
              <a:gd name="T7" fmla="*/ 0 60000 65536"/>
              <a:gd name="T8" fmla="*/ 0 60000 65536"/>
              <a:gd name="T9" fmla="*/ 0 w 1"/>
              <a:gd name="T10" fmla="*/ 0 h 357"/>
              <a:gd name="T11" fmla="*/ 1 w 1"/>
              <a:gd name="T12" fmla="*/ 357 h 3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57">
                <a:moveTo>
                  <a:pt x="0" y="35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6" name="Freeform 1065"/>
          <xdr:cNvSpPr>
            <a:spLocks/>
          </xdr:cNvSpPr>
        </xdr:nvSpPr>
        <xdr:spPr bwMode="auto">
          <a:xfrm>
            <a:off x="255" y="440"/>
            <a:ext cx="1" cy="3"/>
          </a:xfrm>
          <a:custGeom>
            <a:avLst/>
            <a:gdLst>
              <a:gd name="T0" fmla="*/ 0 w 1"/>
              <a:gd name="T1" fmla="*/ 0 h 315"/>
              <a:gd name="T2" fmla="*/ 0 w 1"/>
              <a:gd name="T3" fmla="*/ 0 h 315"/>
              <a:gd name="T4" fmla="*/ 1 w 1"/>
              <a:gd name="T5" fmla="*/ 0 h 315"/>
              <a:gd name="T6" fmla="*/ 0 60000 65536"/>
              <a:gd name="T7" fmla="*/ 0 60000 65536"/>
              <a:gd name="T8" fmla="*/ 0 60000 65536"/>
              <a:gd name="T9" fmla="*/ 0 w 1"/>
              <a:gd name="T10" fmla="*/ 0 h 315"/>
              <a:gd name="T11" fmla="*/ 1 w 1"/>
              <a:gd name="T12" fmla="*/ 315 h 3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15">
                <a:moveTo>
                  <a:pt x="0" y="31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7" name="Freeform 1066"/>
          <xdr:cNvSpPr>
            <a:spLocks/>
          </xdr:cNvSpPr>
        </xdr:nvSpPr>
        <xdr:spPr bwMode="auto">
          <a:xfrm>
            <a:off x="260" y="440"/>
            <a:ext cx="1" cy="3"/>
          </a:xfrm>
          <a:custGeom>
            <a:avLst/>
            <a:gdLst>
              <a:gd name="T0" fmla="*/ 0 w 1"/>
              <a:gd name="T1" fmla="*/ 0 h 234"/>
              <a:gd name="T2" fmla="*/ 0 w 1"/>
              <a:gd name="T3" fmla="*/ 0 h 234"/>
              <a:gd name="T4" fmla="*/ 1 w 1"/>
              <a:gd name="T5" fmla="*/ 0 h 234"/>
              <a:gd name="T6" fmla="*/ 0 60000 65536"/>
              <a:gd name="T7" fmla="*/ 0 60000 65536"/>
              <a:gd name="T8" fmla="*/ 0 60000 65536"/>
              <a:gd name="T9" fmla="*/ 0 w 1"/>
              <a:gd name="T10" fmla="*/ 0 h 234"/>
              <a:gd name="T11" fmla="*/ 1 w 1"/>
              <a:gd name="T12" fmla="*/ 234 h 23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34">
                <a:moveTo>
                  <a:pt x="0" y="234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8" name="Freeform 1067"/>
          <xdr:cNvSpPr>
            <a:spLocks/>
          </xdr:cNvSpPr>
        </xdr:nvSpPr>
        <xdr:spPr bwMode="auto">
          <a:xfrm>
            <a:off x="264" y="441"/>
            <a:ext cx="1" cy="2"/>
          </a:xfrm>
          <a:custGeom>
            <a:avLst/>
            <a:gdLst>
              <a:gd name="T0" fmla="*/ 0 w 1"/>
              <a:gd name="T1" fmla="*/ 0 h 190"/>
              <a:gd name="T2" fmla="*/ 0 w 1"/>
              <a:gd name="T3" fmla="*/ 0 h 190"/>
              <a:gd name="T4" fmla="*/ 1 w 1"/>
              <a:gd name="T5" fmla="*/ 0 h 190"/>
              <a:gd name="T6" fmla="*/ 0 60000 65536"/>
              <a:gd name="T7" fmla="*/ 0 60000 65536"/>
              <a:gd name="T8" fmla="*/ 0 60000 65536"/>
              <a:gd name="T9" fmla="*/ 0 w 1"/>
              <a:gd name="T10" fmla="*/ 0 h 190"/>
              <a:gd name="T11" fmla="*/ 1 w 1"/>
              <a:gd name="T12" fmla="*/ 190 h 1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90">
                <a:moveTo>
                  <a:pt x="0" y="19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79" name="Freeform 1068"/>
          <xdr:cNvSpPr>
            <a:spLocks/>
          </xdr:cNvSpPr>
        </xdr:nvSpPr>
        <xdr:spPr bwMode="auto">
          <a:xfrm>
            <a:off x="269" y="441"/>
            <a:ext cx="1" cy="2"/>
          </a:xfrm>
          <a:custGeom>
            <a:avLst/>
            <a:gdLst>
              <a:gd name="T0" fmla="*/ 0 w 1"/>
              <a:gd name="T1" fmla="*/ 0 h 177"/>
              <a:gd name="T2" fmla="*/ 0 w 1"/>
              <a:gd name="T3" fmla="*/ 0 h 177"/>
              <a:gd name="T4" fmla="*/ 1 w 1"/>
              <a:gd name="T5" fmla="*/ 0 h 177"/>
              <a:gd name="T6" fmla="*/ 0 60000 65536"/>
              <a:gd name="T7" fmla="*/ 0 60000 65536"/>
              <a:gd name="T8" fmla="*/ 0 60000 65536"/>
              <a:gd name="T9" fmla="*/ 0 w 1"/>
              <a:gd name="T10" fmla="*/ 0 h 177"/>
              <a:gd name="T11" fmla="*/ 1 w 1"/>
              <a:gd name="T12" fmla="*/ 177 h 17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77">
                <a:moveTo>
                  <a:pt x="0" y="177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0" name="Freeform 1069"/>
          <xdr:cNvSpPr>
            <a:spLocks/>
          </xdr:cNvSpPr>
        </xdr:nvSpPr>
        <xdr:spPr bwMode="auto">
          <a:xfrm>
            <a:off x="274" y="442"/>
            <a:ext cx="1" cy="1"/>
          </a:xfrm>
          <a:custGeom>
            <a:avLst/>
            <a:gdLst>
              <a:gd name="T0" fmla="*/ 0 w 1"/>
              <a:gd name="T1" fmla="*/ 0 h 129"/>
              <a:gd name="T2" fmla="*/ 0 w 1"/>
              <a:gd name="T3" fmla="*/ 0 h 129"/>
              <a:gd name="T4" fmla="*/ 1 w 1"/>
              <a:gd name="T5" fmla="*/ 0 h 129"/>
              <a:gd name="T6" fmla="*/ 0 60000 65536"/>
              <a:gd name="T7" fmla="*/ 0 60000 65536"/>
              <a:gd name="T8" fmla="*/ 0 60000 65536"/>
              <a:gd name="T9" fmla="*/ 0 w 1"/>
              <a:gd name="T10" fmla="*/ 0 h 129"/>
              <a:gd name="T11" fmla="*/ 1 w 1"/>
              <a:gd name="T12" fmla="*/ 129 h 12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9">
                <a:moveTo>
                  <a:pt x="0" y="12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1" name="Freeform 1070"/>
          <xdr:cNvSpPr>
            <a:spLocks/>
          </xdr:cNvSpPr>
        </xdr:nvSpPr>
        <xdr:spPr bwMode="auto">
          <a:xfrm>
            <a:off x="278" y="442"/>
            <a:ext cx="1" cy="1"/>
          </a:xfrm>
          <a:custGeom>
            <a:avLst/>
            <a:gdLst>
              <a:gd name="T0" fmla="*/ 0 w 1"/>
              <a:gd name="T1" fmla="*/ 0 h 80"/>
              <a:gd name="T2" fmla="*/ 0 w 1"/>
              <a:gd name="T3" fmla="*/ 0 h 80"/>
              <a:gd name="T4" fmla="*/ 1 w 1"/>
              <a:gd name="T5" fmla="*/ 0 h 80"/>
              <a:gd name="T6" fmla="*/ 0 60000 65536"/>
              <a:gd name="T7" fmla="*/ 0 60000 65536"/>
              <a:gd name="T8" fmla="*/ 0 60000 65536"/>
              <a:gd name="T9" fmla="*/ 0 w 1"/>
              <a:gd name="T10" fmla="*/ 0 h 80"/>
              <a:gd name="T11" fmla="*/ 1 w 1"/>
              <a:gd name="T12" fmla="*/ 80 h 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80">
                <a:moveTo>
                  <a:pt x="0" y="8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2" name="Freeform 1071"/>
          <xdr:cNvSpPr>
            <a:spLocks/>
          </xdr:cNvSpPr>
        </xdr:nvSpPr>
        <xdr:spPr bwMode="auto">
          <a:xfrm>
            <a:off x="133" y="443"/>
            <a:ext cx="1" cy="4"/>
          </a:xfrm>
          <a:custGeom>
            <a:avLst/>
            <a:gdLst>
              <a:gd name="T0" fmla="*/ 0 w 1"/>
              <a:gd name="T1" fmla="*/ 0 h 275"/>
              <a:gd name="T2" fmla="*/ 0 w 1"/>
              <a:gd name="T3" fmla="*/ 0 h 275"/>
              <a:gd name="T4" fmla="*/ 1 w 1"/>
              <a:gd name="T5" fmla="*/ 0 h 275"/>
              <a:gd name="T6" fmla="*/ 0 60000 65536"/>
              <a:gd name="T7" fmla="*/ 0 60000 65536"/>
              <a:gd name="T8" fmla="*/ 0 60000 65536"/>
              <a:gd name="T9" fmla="*/ 0 w 1"/>
              <a:gd name="T10" fmla="*/ 0 h 275"/>
              <a:gd name="T11" fmla="*/ 1 w 1"/>
              <a:gd name="T12" fmla="*/ 275 h 27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75">
                <a:moveTo>
                  <a:pt x="0" y="0"/>
                </a:moveTo>
                <a:lnTo>
                  <a:pt x="0" y="275"/>
                </a:lnTo>
                <a:lnTo>
                  <a:pt x="1" y="275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3" name="Freeform 1072"/>
          <xdr:cNvSpPr>
            <a:spLocks/>
          </xdr:cNvSpPr>
        </xdr:nvSpPr>
        <xdr:spPr bwMode="auto">
          <a:xfrm>
            <a:off x="133" y="449"/>
            <a:ext cx="1" cy="4"/>
          </a:xfrm>
          <a:custGeom>
            <a:avLst/>
            <a:gdLst>
              <a:gd name="T0" fmla="*/ 0 w 1"/>
              <a:gd name="T1" fmla="*/ 0 h 408"/>
              <a:gd name="T2" fmla="*/ 0 w 1"/>
              <a:gd name="T3" fmla="*/ 0 h 408"/>
              <a:gd name="T4" fmla="*/ 1 w 1"/>
              <a:gd name="T5" fmla="*/ 0 h 408"/>
              <a:gd name="T6" fmla="*/ 0 60000 65536"/>
              <a:gd name="T7" fmla="*/ 0 60000 65536"/>
              <a:gd name="T8" fmla="*/ 0 60000 65536"/>
              <a:gd name="T9" fmla="*/ 0 w 1"/>
              <a:gd name="T10" fmla="*/ 0 h 408"/>
              <a:gd name="T11" fmla="*/ 1 w 1"/>
              <a:gd name="T12" fmla="*/ 408 h 4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8">
                <a:moveTo>
                  <a:pt x="0" y="0"/>
                </a:moveTo>
                <a:lnTo>
                  <a:pt x="0" y="408"/>
                </a:lnTo>
                <a:lnTo>
                  <a:pt x="1" y="40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4" name="Freeform 1073"/>
          <xdr:cNvSpPr>
            <a:spLocks/>
          </xdr:cNvSpPr>
        </xdr:nvSpPr>
        <xdr:spPr bwMode="auto">
          <a:xfrm>
            <a:off x="133" y="456"/>
            <a:ext cx="1" cy="4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5" name="Freeform 1074"/>
          <xdr:cNvSpPr>
            <a:spLocks/>
          </xdr:cNvSpPr>
        </xdr:nvSpPr>
        <xdr:spPr bwMode="auto">
          <a:xfrm>
            <a:off x="133" y="463"/>
            <a:ext cx="1" cy="4"/>
          </a:xfrm>
          <a:custGeom>
            <a:avLst/>
            <a:gdLst>
              <a:gd name="T0" fmla="*/ 0 w 1"/>
              <a:gd name="T1" fmla="*/ 0 h 407"/>
              <a:gd name="T2" fmla="*/ 0 w 1"/>
              <a:gd name="T3" fmla="*/ 0 h 407"/>
              <a:gd name="T4" fmla="*/ 1 w 1"/>
              <a:gd name="T5" fmla="*/ 0 h 407"/>
              <a:gd name="T6" fmla="*/ 0 60000 65536"/>
              <a:gd name="T7" fmla="*/ 0 60000 65536"/>
              <a:gd name="T8" fmla="*/ 0 60000 65536"/>
              <a:gd name="T9" fmla="*/ 0 w 1"/>
              <a:gd name="T10" fmla="*/ 0 h 407"/>
              <a:gd name="T11" fmla="*/ 1 w 1"/>
              <a:gd name="T12" fmla="*/ 407 h 40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7">
                <a:moveTo>
                  <a:pt x="0" y="0"/>
                </a:moveTo>
                <a:lnTo>
                  <a:pt x="0" y="407"/>
                </a:lnTo>
                <a:lnTo>
                  <a:pt x="1" y="407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6" name="Freeform 1075"/>
          <xdr:cNvSpPr>
            <a:spLocks/>
          </xdr:cNvSpPr>
        </xdr:nvSpPr>
        <xdr:spPr bwMode="auto">
          <a:xfrm>
            <a:off x="133" y="470"/>
            <a:ext cx="1" cy="3"/>
          </a:xfrm>
          <a:custGeom>
            <a:avLst/>
            <a:gdLst>
              <a:gd name="T0" fmla="*/ 0 w 1"/>
              <a:gd name="T1" fmla="*/ 0 h 276"/>
              <a:gd name="T2" fmla="*/ 0 w 1"/>
              <a:gd name="T3" fmla="*/ 0 h 276"/>
              <a:gd name="T4" fmla="*/ 1 w 1"/>
              <a:gd name="T5" fmla="*/ 0 h 276"/>
              <a:gd name="T6" fmla="*/ 0 60000 65536"/>
              <a:gd name="T7" fmla="*/ 0 60000 65536"/>
              <a:gd name="T8" fmla="*/ 0 60000 65536"/>
              <a:gd name="T9" fmla="*/ 0 w 1"/>
              <a:gd name="T10" fmla="*/ 0 h 276"/>
              <a:gd name="T11" fmla="*/ 1 w 1"/>
              <a:gd name="T12" fmla="*/ 276 h 27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76">
                <a:moveTo>
                  <a:pt x="0" y="0"/>
                </a:moveTo>
                <a:lnTo>
                  <a:pt x="0" y="276"/>
                </a:lnTo>
                <a:lnTo>
                  <a:pt x="1" y="27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7" name="Freeform 1076"/>
          <xdr:cNvSpPr>
            <a:spLocks/>
          </xdr:cNvSpPr>
        </xdr:nvSpPr>
        <xdr:spPr bwMode="auto">
          <a:xfrm>
            <a:off x="286" y="470"/>
            <a:ext cx="1" cy="3"/>
          </a:xfrm>
          <a:custGeom>
            <a:avLst/>
            <a:gdLst>
              <a:gd name="T0" fmla="*/ 0 w 2"/>
              <a:gd name="T1" fmla="*/ 0 h 276"/>
              <a:gd name="T2" fmla="*/ 0 w 2"/>
              <a:gd name="T3" fmla="*/ 0 h 276"/>
              <a:gd name="T4" fmla="*/ 1 w 2"/>
              <a:gd name="T5" fmla="*/ 0 h 276"/>
              <a:gd name="T6" fmla="*/ 0 60000 65536"/>
              <a:gd name="T7" fmla="*/ 0 60000 65536"/>
              <a:gd name="T8" fmla="*/ 0 60000 65536"/>
              <a:gd name="T9" fmla="*/ 0 w 2"/>
              <a:gd name="T10" fmla="*/ 0 h 276"/>
              <a:gd name="T11" fmla="*/ 2 w 2"/>
              <a:gd name="T12" fmla="*/ 276 h 27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276">
                <a:moveTo>
                  <a:pt x="0" y="276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8" name="Freeform 1077"/>
          <xdr:cNvSpPr>
            <a:spLocks/>
          </xdr:cNvSpPr>
        </xdr:nvSpPr>
        <xdr:spPr bwMode="auto">
          <a:xfrm>
            <a:off x="286" y="463"/>
            <a:ext cx="1" cy="4"/>
          </a:xfrm>
          <a:custGeom>
            <a:avLst/>
            <a:gdLst>
              <a:gd name="T0" fmla="*/ 0 w 2"/>
              <a:gd name="T1" fmla="*/ 0 h 407"/>
              <a:gd name="T2" fmla="*/ 0 w 2"/>
              <a:gd name="T3" fmla="*/ 0 h 407"/>
              <a:gd name="T4" fmla="*/ 1 w 2"/>
              <a:gd name="T5" fmla="*/ 0 h 407"/>
              <a:gd name="T6" fmla="*/ 0 60000 65536"/>
              <a:gd name="T7" fmla="*/ 0 60000 65536"/>
              <a:gd name="T8" fmla="*/ 0 60000 65536"/>
              <a:gd name="T9" fmla="*/ 0 w 2"/>
              <a:gd name="T10" fmla="*/ 0 h 407"/>
              <a:gd name="T11" fmla="*/ 2 w 2"/>
              <a:gd name="T12" fmla="*/ 407 h 40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407">
                <a:moveTo>
                  <a:pt x="0" y="407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89" name="Freeform 1078"/>
          <xdr:cNvSpPr>
            <a:spLocks/>
          </xdr:cNvSpPr>
        </xdr:nvSpPr>
        <xdr:spPr bwMode="auto">
          <a:xfrm>
            <a:off x="286" y="456"/>
            <a:ext cx="1" cy="4"/>
          </a:xfrm>
          <a:custGeom>
            <a:avLst/>
            <a:gdLst>
              <a:gd name="T0" fmla="*/ 0 w 2"/>
              <a:gd name="T1" fmla="*/ 0 h 409"/>
              <a:gd name="T2" fmla="*/ 0 w 2"/>
              <a:gd name="T3" fmla="*/ 0 h 409"/>
              <a:gd name="T4" fmla="*/ 1 w 2"/>
              <a:gd name="T5" fmla="*/ 0 h 409"/>
              <a:gd name="T6" fmla="*/ 0 60000 65536"/>
              <a:gd name="T7" fmla="*/ 0 60000 65536"/>
              <a:gd name="T8" fmla="*/ 0 60000 65536"/>
              <a:gd name="T9" fmla="*/ 0 w 2"/>
              <a:gd name="T10" fmla="*/ 0 h 409"/>
              <a:gd name="T11" fmla="*/ 2 w 2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409">
                <a:moveTo>
                  <a:pt x="0" y="409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0" name="Freeform 1079"/>
          <xdr:cNvSpPr>
            <a:spLocks/>
          </xdr:cNvSpPr>
        </xdr:nvSpPr>
        <xdr:spPr bwMode="auto">
          <a:xfrm>
            <a:off x="286" y="449"/>
            <a:ext cx="1" cy="4"/>
          </a:xfrm>
          <a:custGeom>
            <a:avLst/>
            <a:gdLst>
              <a:gd name="T0" fmla="*/ 0 w 2"/>
              <a:gd name="T1" fmla="*/ 0 h 408"/>
              <a:gd name="T2" fmla="*/ 0 w 2"/>
              <a:gd name="T3" fmla="*/ 0 h 408"/>
              <a:gd name="T4" fmla="*/ 1 w 2"/>
              <a:gd name="T5" fmla="*/ 0 h 408"/>
              <a:gd name="T6" fmla="*/ 0 60000 65536"/>
              <a:gd name="T7" fmla="*/ 0 60000 65536"/>
              <a:gd name="T8" fmla="*/ 0 60000 65536"/>
              <a:gd name="T9" fmla="*/ 0 w 2"/>
              <a:gd name="T10" fmla="*/ 0 h 408"/>
              <a:gd name="T11" fmla="*/ 2 w 2"/>
              <a:gd name="T12" fmla="*/ 408 h 4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408">
                <a:moveTo>
                  <a:pt x="0" y="408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317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1" name="Freeform 1080"/>
          <xdr:cNvSpPr>
            <a:spLocks/>
          </xdr:cNvSpPr>
        </xdr:nvSpPr>
        <xdr:spPr bwMode="auto">
          <a:xfrm>
            <a:off x="286" y="443"/>
            <a:ext cx="1" cy="4"/>
          </a:xfrm>
          <a:custGeom>
            <a:avLst/>
            <a:gdLst>
              <a:gd name="T0" fmla="*/ 0 w 2"/>
              <a:gd name="T1" fmla="*/ 0 h 275"/>
              <a:gd name="T2" fmla="*/ 0 w 2"/>
              <a:gd name="T3" fmla="*/ 0 h 275"/>
              <a:gd name="T4" fmla="*/ 1 w 2"/>
              <a:gd name="T5" fmla="*/ 0 h 275"/>
              <a:gd name="T6" fmla="*/ 0 60000 65536"/>
              <a:gd name="T7" fmla="*/ 0 60000 65536"/>
              <a:gd name="T8" fmla="*/ 0 60000 65536"/>
              <a:gd name="T9" fmla="*/ 0 w 2"/>
              <a:gd name="T10" fmla="*/ 0 h 275"/>
              <a:gd name="T11" fmla="*/ 2 w 2"/>
              <a:gd name="T12" fmla="*/ 275 h 27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275">
                <a:moveTo>
                  <a:pt x="0" y="275"/>
                </a:move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2" name="Freeform 1081"/>
          <xdr:cNvSpPr>
            <a:spLocks/>
          </xdr:cNvSpPr>
        </xdr:nvSpPr>
        <xdr:spPr bwMode="auto">
          <a:xfrm>
            <a:off x="149" y="393"/>
            <a:ext cx="137" cy="1"/>
          </a:xfrm>
          <a:custGeom>
            <a:avLst/>
            <a:gdLst>
              <a:gd name="T0" fmla="*/ 0 w 12101"/>
              <a:gd name="T1" fmla="*/ 0 h 1"/>
              <a:gd name="T2" fmla="*/ 0 w 12101"/>
              <a:gd name="T3" fmla="*/ 0 h 1"/>
              <a:gd name="T4" fmla="*/ 0 w 12101"/>
              <a:gd name="T5" fmla="*/ 0 h 1"/>
              <a:gd name="T6" fmla="*/ 0 60000 65536"/>
              <a:gd name="T7" fmla="*/ 0 60000 65536"/>
              <a:gd name="T8" fmla="*/ 0 60000 65536"/>
              <a:gd name="T9" fmla="*/ 0 w 12101"/>
              <a:gd name="T10" fmla="*/ 0 h 1"/>
              <a:gd name="T11" fmla="*/ 12101 w 1210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101" h="1">
                <a:moveTo>
                  <a:pt x="0" y="0"/>
                </a:moveTo>
                <a:lnTo>
                  <a:pt x="12099" y="0"/>
                </a:lnTo>
                <a:lnTo>
                  <a:pt x="1210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3" name="Freeform 1082"/>
          <xdr:cNvSpPr>
            <a:spLocks/>
          </xdr:cNvSpPr>
        </xdr:nvSpPr>
        <xdr:spPr bwMode="auto">
          <a:xfrm>
            <a:off x="133" y="373"/>
            <a:ext cx="153" cy="20"/>
          </a:xfrm>
          <a:custGeom>
            <a:avLst/>
            <a:gdLst>
              <a:gd name="T0" fmla="*/ 0 w 13485"/>
              <a:gd name="T1" fmla="*/ 0 h 1816"/>
              <a:gd name="T2" fmla="*/ 0 w 13485"/>
              <a:gd name="T3" fmla="*/ 0 h 1816"/>
              <a:gd name="T4" fmla="*/ 0 w 13485"/>
              <a:gd name="T5" fmla="*/ 0 h 1816"/>
              <a:gd name="T6" fmla="*/ 0 60000 65536"/>
              <a:gd name="T7" fmla="*/ 0 60000 65536"/>
              <a:gd name="T8" fmla="*/ 0 60000 65536"/>
              <a:gd name="T9" fmla="*/ 0 w 13485"/>
              <a:gd name="T10" fmla="*/ 0 h 1816"/>
              <a:gd name="T11" fmla="*/ 13485 w 13485"/>
              <a:gd name="T12" fmla="*/ 1816 h 18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485" h="1816">
                <a:moveTo>
                  <a:pt x="13485" y="181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4" name="Freeform 1083"/>
          <xdr:cNvSpPr>
            <a:spLocks/>
          </xdr:cNvSpPr>
        </xdr:nvSpPr>
        <xdr:spPr bwMode="auto">
          <a:xfrm>
            <a:off x="133" y="373"/>
            <a:ext cx="16" cy="20"/>
          </a:xfrm>
          <a:custGeom>
            <a:avLst/>
            <a:gdLst>
              <a:gd name="T0" fmla="*/ 0 w 1387"/>
              <a:gd name="T1" fmla="*/ 0 h 1816"/>
              <a:gd name="T2" fmla="*/ 0 w 1387"/>
              <a:gd name="T3" fmla="*/ 0 h 1816"/>
              <a:gd name="T4" fmla="*/ 0 w 1387"/>
              <a:gd name="T5" fmla="*/ 0 h 1816"/>
              <a:gd name="T6" fmla="*/ 0 60000 65536"/>
              <a:gd name="T7" fmla="*/ 0 60000 65536"/>
              <a:gd name="T8" fmla="*/ 0 60000 65536"/>
              <a:gd name="T9" fmla="*/ 0 w 1387"/>
              <a:gd name="T10" fmla="*/ 0 h 1816"/>
              <a:gd name="T11" fmla="*/ 1387 w 1387"/>
              <a:gd name="T12" fmla="*/ 1816 h 18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87" h="1816">
                <a:moveTo>
                  <a:pt x="0" y="0"/>
                </a:moveTo>
                <a:lnTo>
                  <a:pt x="1386" y="1816"/>
                </a:lnTo>
                <a:lnTo>
                  <a:pt x="1387" y="1816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5" name="Freeform 1084"/>
          <xdr:cNvSpPr>
            <a:spLocks/>
          </xdr:cNvSpPr>
        </xdr:nvSpPr>
        <xdr:spPr bwMode="auto">
          <a:xfrm>
            <a:off x="146" y="393"/>
            <a:ext cx="3" cy="1"/>
          </a:xfrm>
          <a:custGeom>
            <a:avLst/>
            <a:gdLst>
              <a:gd name="T0" fmla="*/ 0 w 285"/>
              <a:gd name="T1" fmla="*/ 0 h 1"/>
              <a:gd name="T2" fmla="*/ 0 w 285"/>
              <a:gd name="T3" fmla="*/ 0 h 1"/>
              <a:gd name="T4" fmla="*/ 0 w 285"/>
              <a:gd name="T5" fmla="*/ 0 h 1"/>
              <a:gd name="T6" fmla="*/ 0 60000 65536"/>
              <a:gd name="T7" fmla="*/ 0 60000 65536"/>
              <a:gd name="T8" fmla="*/ 0 60000 65536"/>
              <a:gd name="T9" fmla="*/ 0 w 285"/>
              <a:gd name="T10" fmla="*/ 0 h 1"/>
              <a:gd name="T11" fmla="*/ 285 w 28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5" h="1">
                <a:moveTo>
                  <a:pt x="285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6" name="Freeform 1085"/>
          <xdr:cNvSpPr>
            <a:spLocks/>
          </xdr:cNvSpPr>
        </xdr:nvSpPr>
        <xdr:spPr bwMode="auto">
          <a:xfrm>
            <a:off x="139" y="393"/>
            <a:ext cx="4" cy="1"/>
          </a:xfrm>
          <a:custGeom>
            <a:avLst/>
            <a:gdLst>
              <a:gd name="T0" fmla="*/ 0 w 407"/>
              <a:gd name="T1" fmla="*/ 0 h 1"/>
              <a:gd name="T2" fmla="*/ 0 w 407"/>
              <a:gd name="T3" fmla="*/ 0 h 1"/>
              <a:gd name="T4" fmla="*/ 0 w 407"/>
              <a:gd name="T5" fmla="*/ 0 h 1"/>
              <a:gd name="T6" fmla="*/ 0 60000 65536"/>
              <a:gd name="T7" fmla="*/ 0 60000 65536"/>
              <a:gd name="T8" fmla="*/ 0 60000 65536"/>
              <a:gd name="T9" fmla="*/ 0 w 407"/>
              <a:gd name="T10" fmla="*/ 0 h 1"/>
              <a:gd name="T11" fmla="*/ 407 w 407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07" h="1">
                <a:moveTo>
                  <a:pt x="407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7" name="Freeform 1086"/>
          <xdr:cNvSpPr>
            <a:spLocks/>
          </xdr:cNvSpPr>
        </xdr:nvSpPr>
        <xdr:spPr bwMode="auto">
          <a:xfrm>
            <a:off x="133" y="393"/>
            <a:ext cx="3" cy="1"/>
          </a:xfrm>
          <a:custGeom>
            <a:avLst/>
            <a:gdLst>
              <a:gd name="T0" fmla="*/ 0 w 285"/>
              <a:gd name="T1" fmla="*/ 0 h 1"/>
              <a:gd name="T2" fmla="*/ 0 w 285"/>
              <a:gd name="T3" fmla="*/ 0 h 1"/>
              <a:gd name="T4" fmla="*/ 0 w 285"/>
              <a:gd name="T5" fmla="*/ 0 h 1"/>
              <a:gd name="T6" fmla="*/ 0 60000 65536"/>
              <a:gd name="T7" fmla="*/ 0 60000 65536"/>
              <a:gd name="T8" fmla="*/ 0 60000 65536"/>
              <a:gd name="T9" fmla="*/ 0 w 285"/>
              <a:gd name="T10" fmla="*/ 0 h 1"/>
              <a:gd name="T11" fmla="*/ 285 w 28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5" h="1">
                <a:moveTo>
                  <a:pt x="285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8" name="Freeform 1087"/>
          <xdr:cNvSpPr>
            <a:spLocks/>
          </xdr:cNvSpPr>
        </xdr:nvSpPr>
        <xdr:spPr bwMode="auto">
          <a:xfrm>
            <a:off x="133" y="388"/>
            <a:ext cx="1" cy="5"/>
          </a:xfrm>
          <a:custGeom>
            <a:avLst/>
            <a:gdLst>
              <a:gd name="T0" fmla="*/ 0 w 1"/>
              <a:gd name="T1" fmla="*/ 0 h 499"/>
              <a:gd name="T2" fmla="*/ 0 w 1"/>
              <a:gd name="T3" fmla="*/ 0 h 499"/>
              <a:gd name="T4" fmla="*/ 1 w 1"/>
              <a:gd name="T5" fmla="*/ 0 h 499"/>
              <a:gd name="T6" fmla="*/ 0 60000 65536"/>
              <a:gd name="T7" fmla="*/ 0 60000 65536"/>
              <a:gd name="T8" fmla="*/ 0 60000 65536"/>
              <a:gd name="T9" fmla="*/ 0 w 1"/>
              <a:gd name="T10" fmla="*/ 0 h 499"/>
              <a:gd name="T11" fmla="*/ 1 w 1"/>
              <a:gd name="T12" fmla="*/ 499 h 4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99">
                <a:moveTo>
                  <a:pt x="0" y="49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399" name="Freeform 1088"/>
          <xdr:cNvSpPr>
            <a:spLocks/>
          </xdr:cNvSpPr>
        </xdr:nvSpPr>
        <xdr:spPr bwMode="auto">
          <a:xfrm>
            <a:off x="133" y="381"/>
            <a:ext cx="1" cy="4"/>
          </a:xfrm>
          <a:custGeom>
            <a:avLst/>
            <a:gdLst>
              <a:gd name="T0" fmla="*/ 0 w 1"/>
              <a:gd name="T1" fmla="*/ 0 h 408"/>
              <a:gd name="T2" fmla="*/ 0 w 1"/>
              <a:gd name="T3" fmla="*/ 0 h 408"/>
              <a:gd name="T4" fmla="*/ 1 w 1"/>
              <a:gd name="T5" fmla="*/ 0 h 408"/>
              <a:gd name="T6" fmla="*/ 0 60000 65536"/>
              <a:gd name="T7" fmla="*/ 0 60000 65536"/>
              <a:gd name="T8" fmla="*/ 0 60000 65536"/>
              <a:gd name="T9" fmla="*/ 0 w 1"/>
              <a:gd name="T10" fmla="*/ 0 h 408"/>
              <a:gd name="T11" fmla="*/ 1 w 1"/>
              <a:gd name="T12" fmla="*/ 408 h 4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8">
                <a:moveTo>
                  <a:pt x="0" y="408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0" name="Freeform 1089"/>
          <xdr:cNvSpPr>
            <a:spLocks/>
          </xdr:cNvSpPr>
        </xdr:nvSpPr>
        <xdr:spPr bwMode="auto">
          <a:xfrm>
            <a:off x="133" y="373"/>
            <a:ext cx="1" cy="5"/>
          </a:xfrm>
          <a:custGeom>
            <a:avLst/>
            <a:gdLst>
              <a:gd name="T0" fmla="*/ 0 w 1"/>
              <a:gd name="T1" fmla="*/ 0 h 500"/>
              <a:gd name="T2" fmla="*/ 0 w 1"/>
              <a:gd name="T3" fmla="*/ 0 h 500"/>
              <a:gd name="T4" fmla="*/ 1 w 1"/>
              <a:gd name="T5" fmla="*/ 0 h 500"/>
              <a:gd name="T6" fmla="*/ 0 60000 65536"/>
              <a:gd name="T7" fmla="*/ 0 60000 65536"/>
              <a:gd name="T8" fmla="*/ 0 60000 65536"/>
              <a:gd name="T9" fmla="*/ 0 w 1"/>
              <a:gd name="T10" fmla="*/ 0 h 500"/>
              <a:gd name="T11" fmla="*/ 1 w 1"/>
              <a:gd name="T12" fmla="*/ 500 h 5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00">
                <a:moveTo>
                  <a:pt x="0" y="50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1" name="Freeform 1090"/>
          <xdr:cNvSpPr>
            <a:spLocks/>
          </xdr:cNvSpPr>
        </xdr:nvSpPr>
        <xdr:spPr bwMode="auto">
          <a:xfrm>
            <a:off x="194" y="379"/>
            <a:ext cx="24" cy="3"/>
          </a:xfrm>
          <a:custGeom>
            <a:avLst/>
            <a:gdLst>
              <a:gd name="T0" fmla="*/ 0 w 2138"/>
              <a:gd name="T1" fmla="*/ 0 h 280"/>
              <a:gd name="T2" fmla="*/ 0 w 2138"/>
              <a:gd name="T3" fmla="*/ 0 h 280"/>
              <a:gd name="T4" fmla="*/ 0 w 2138"/>
              <a:gd name="T5" fmla="*/ 0 h 280"/>
              <a:gd name="T6" fmla="*/ 0 60000 65536"/>
              <a:gd name="T7" fmla="*/ 0 60000 65536"/>
              <a:gd name="T8" fmla="*/ 0 60000 65536"/>
              <a:gd name="T9" fmla="*/ 0 w 2138"/>
              <a:gd name="T10" fmla="*/ 0 h 280"/>
              <a:gd name="T11" fmla="*/ 2138 w 2138"/>
              <a:gd name="T12" fmla="*/ 280 h 28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38" h="280">
                <a:moveTo>
                  <a:pt x="0" y="0"/>
                </a:moveTo>
                <a:lnTo>
                  <a:pt x="2137" y="280"/>
                </a:lnTo>
                <a:lnTo>
                  <a:pt x="2138" y="28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2" name="Freeform 1091"/>
          <xdr:cNvSpPr>
            <a:spLocks/>
          </xdr:cNvSpPr>
        </xdr:nvSpPr>
        <xdr:spPr bwMode="auto">
          <a:xfrm>
            <a:off x="208" y="379"/>
            <a:ext cx="10" cy="3"/>
          </a:xfrm>
          <a:custGeom>
            <a:avLst/>
            <a:gdLst>
              <a:gd name="T0" fmla="*/ 0 w 911"/>
              <a:gd name="T1" fmla="*/ 0 h 245"/>
              <a:gd name="T2" fmla="*/ 0 w 911"/>
              <a:gd name="T3" fmla="*/ 0 h 245"/>
              <a:gd name="T4" fmla="*/ 0 w 911"/>
              <a:gd name="T5" fmla="*/ 0 h 245"/>
              <a:gd name="T6" fmla="*/ 0 60000 65536"/>
              <a:gd name="T7" fmla="*/ 0 60000 65536"/>
              <a:gd name="T8" fmla="*/ 0 60000 65536"/>
              <a:gd name="T9" fmla="*/ 0 w 911"/>
              <a:gd name="T10" fmla="*/ 0 h 245"/>
              <a:gd name="T11" fmla="*/ 911 w 911"/>
              <a:gd name="T12" fmla="*/ 245 h 2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11" h="245">
                <a:moveTo>
                  <a:pt x="911" y="245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3" name="Freeform 1092"/>
          <xdr:cNvSpPr>
            <a:spLocks/>
          </xdr:cNvSpPr>
        </xdr:nvSpPr>
        <xdr:spPr bwMode="auto">
          <a:xfrm>
            <a:off x="197" y="457"/>
            <a:ext cx="27" cy="1"/>
          </a:xfrm>
          <a:custGeom>
            <a:avLst/>
            <a:gdLst>
              <a:gd name="T0" fmla="*/ 0 w 2348"/>
              <a:gd name="T1" fmla="*/ 0 h 1"/>
              <a:gd name="T2" fmla="*/ 0 w 2348"/>
              <a:gd name="T3" fmla="*/ 0 h 1"/>
              <a:gd name="T4" fmla="*/ 0 w 2348"/>
              <a:gd name="T5" fmla="*/ 0 h 1"/>
              <a:gd name="T6" fmla="*/ 0 60000 65536"/>
              <a:gd name="T7" fmla="*/ 0 60000 65536"/>
              <a:gd name="T8" fmla="*/ 0 60000 65536"/>
              <a:gd name="T9" fmla="*/ 0 w 2348"/>
              <a:gd name="T10" fmla="*/ 0 h 1"/>
              <a:gd name="T11" fmla="*/ 2348 w 234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48" h="1">
                <a:moveTo>
                  <a:pt x="0" y="0"/>
                </a:moveTo>
                <a:lnTo>
                  <a:pt x="2347" y="0"/>
                </a:lnTo>
                <a:lnTo>
                  <a:pt x="234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4" name="Freeform 1093"/>
          <xdr:cNvSpPr>
            <a:spLocks/>
          </xdr:cNvSpPr>
        </xdr:nvSpPr>
        <xdr:spPr bwMode="auto">
          <a:xfrm>
            <a:off x="213" y="455"/>
            <a:ext cx="11" cy="2"/>
          </a:xfrm>
          <a:custGeom>
            <a:avLst/>
            <a:gdLst>
              <a:gd name="T0" fmla="*/ 0 w 946"/>
              <a:gd name="T1" fmla="*/ 0 h 140"/>
              <a:gd name="T2" fmla="*/ 0 w 946"/>
              <a:gd name="T3" fmla="*/ 0 h 140"/>
              <a:gd name="T4" fmla="*/ 0 w 946"/>
              <a:gd name="T5" fmla="*/ 0 h 140"/>
              <a:gd name="T6" fmla="*/ 0 60000 65536"/>
              <a:gd name="T7" fmla="*/ 0 60000 65536"/>
              <a:gd name="T8" fmla="*/ 0 60000 65536"/>
              <a:gd name="T9" fmla="*/ 0 w 946"/>
              <a:gd name="T10" fmla="*/ 0 h 140"/>
              <a:gd name="T11" fmla="*/ 946 w 946"/>
              <a:gd name="T12" fmla="*/ 140 h 14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46" h="140">
                <a:moveTo>
                  <a:pt x="946" y="14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5" name="Freeform 1094"/>
          <xdr:cNvSpPr>
            <a:spLocks/>
          </xdr:cNvSpPr>
        </xdr:nvSpPr>
        <xdr:spPr bwMode="auto">
          <a:xfrm>
            <a:off x="109" y="443"/>
            <a:ext cx="22" cy="1"/>
          </a:xfrm>
          <a:custGeom>
            <a:avLst/>
            <a:gdLst>
              <a:gd name="T0" fmla="*/ 0 w 1929"/>
              <a:gd name="T1" fmla="*/ 0 h 1"/>
              <a:gd name="T2" fmla="*/ 0 w 1929"/>
              <a:gd name="T3" fmla="*/ 0 h 1"/>
              <a:gd name="T4" fmla="*/ 0 w 1929"/>
              <a:gd name="T5" fmla="*/ 0 h 1"/>
              <a:gd name="T6" fmla="*/ 0 60000 65536"/>
              <a:gd name="T7" fmla="*/ 0 60000 65536"/>
              <a:gd name="T8" fmla="*/ 0 60000 65536"/>
              <a:gd name="T9" fmla="*/ 0 w 1929"/>
              <a:gd name="T10" fmla="*/ 0 h 1"/>
              <a:gd name="T11" fmla="*/ 1929 w 192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29" h="1">
                <a:moveTo>
                  <a:pt x="1929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6" name="Freeform 1095"/>
          <xdr:cNvSpPr>
            <a:spLocks/>
          </xdr:cNvSpPr>
        </xdr:nvSpPr>
        <xdr:spPr bwMode="auto">
          <a:xfrm>
            <a:off x="109" y="473"/>
            <a:ext cx="22" cy="1"/>
          </a:xfrm>
          <a:custGeom>
            <a:avLst/>
            <a:gdLst>
              <a:gd name="T0" fmla="*/ 0 w 1929"/>
              <a:gd name="T1" fmla="*/ 0 h 1"/>
              <a:gd name="T2" fmla="*/ 0 w 1929"/>
              <a:gd name="T3" fmla="*/ 0 h 1"/>
              <a:gd name="T4" fmla="*/ 0 w 1929"/>
              <a:gd name="T5" fmla="*/ 0 h 1"/>
              <a:gd name="T6" fmla="*/ 0 60000 65536"/>
              <a:gd name="T7" fmla="*/ 0 60000 65536"/>
              <a:gd name="T8" fmla="*/ 0 60000 65536"/>
              <a:gd name="T9" fmla="*/ 0 w 1929"/>
              <a:gd name="T10" fmla="*/ 0 h 1"/>
              <a:gd name="T11" fmla="*/ 1929 w 192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29" h="1">
                <a:moveTo>
                  <a:pt x="1929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7" name="Freeform 1096"/>
          <xdr:cNvSpPr>
            <a:spLocks/>
          </xdr:cNvSpPr>
        </xdr:nvSpPr>
        <xdr:spPr bwMode="auto">
          <a:xfrm>
            <a:off x="113" y="447"/>
            <a:ext cx="1" cy="6"/>
          </a:xfrm>
          <a:custGeom>
            <a:avLst/>
            <a:gdLst>
              <a:gd name="T0" fmla="*/ 0 w 1"/>
              <a:gd name="T1" fmla="*/ 0 h 525"/>
              <a:gd name="T2" fmla="*/ 0 w 1"/>
              <a:gd name="T3" fmla="*/ 0 h 525"/>
              <a:gd name="T4" fmla="*/ 1 w 1"/>
              <a:gd name="T5" fmla="*/ 0 h 525"/>
              <a:gd name="T6" fmla="*/ 0 60000 65536"/>
              <a:gd name="T7" fmla="*/ 0 60000 65536"/>
              <a:gd name="T8" fmla="*/ 0 60000 65536"/>
              <a:gd name="T9" fmla="*/ 0 w 1"/>
              <a:gd name="T10" fmla="*/ 0 h 525"/>
              <a:gd name="T11" fmla="*/ 1 w 1"/>
              <a:gd name="T12" fmla="*/ 525 h 5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25">
                <a:moveTo>
                  <a:pt x="0" y="0"/>
                </a:moveTo>
                <a:lnTo>
                  <a:pt x="0" y="525"/>
                </a:lnTo>
                <a:lnTo>
                  <a:pt x="1" y="52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8" name="Freeform 1097"/>
          <xdr:cNvSpPr>
            <a:spLocks/>
          </xdr:cNvSpPr>
        </xdr:nvSpPr>
        <xdr:spPr bwMode="auto">
          <a:xfrm>
            <a:off x="113" y="463"/>
            <a:ext cx="1" cy="6"/>
          </a:xfrm>
          <a:custGeom>
            <a:avLst/>
            <a:gdLst>
              <a:gd name="T0" fmla="*/ 0 w 1"/>
              <a:gd name="T1" fmla="*/ 0 h 526"/>
              <a:gd name="T2" fmla="*/ 0 w 1"/>
              <a:gd name="T3" fmla="*/ 0 h 526"/>
              <a:gd name="T4" fmla="*/ 1 w 1"/>
              <a:gd name="T5" fmla="*/ 0 h 526"/>
              <a:gd name="T6" fmla="*/ 0 60000 65536"/>
              <a:gd name="T7" fmla="*/ 0 60000 65536"/>
              <a:gd name="T8" fmla="*/ 0 60000 65536"/>
              <a:gd name="T9" fmla="*/ 0 w 1"/>
              <a:gd name="T10" fmla="*/ 0 h 526"/>
              <a:gd name="T11" fmla="*/ 1 w 1"/>
              <a:gd name="T12" fmla="*/ 526 h 5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26">
                <a:moveTo>
                  <a:pt x="0" y="52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09" name="Freeform 1098"/>
          <xdr:cNvSpPr>
            <a:spLocks/>
          </xdr:cNvSpPr>
        </xdr:nvSpPr>
        <xdr:spPr bwMode="auto">
          <a:xfrm>
            <a:off x="112" y="443"/>
            <a:ext cx="2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3" y="0"/>
                </a:lnTo>
                <a:lnTo>
                  <a:pt x="0" y="32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10" name="Freeform 1099"/>
          <xdr:cNvSpPr>
            <a:spLocks/>
          </xdr:cNvSpPr>
        </xdr:nvSpPr>
        <xdr:spPr bwMode="auto">
          <a:xfrm>
            <a:off x="112" y="443"/>
            <a:ext cx="2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3" y="0"/>
                </a:lnTo>
                <a:lnTo>
                  <a:pt x="0" y="3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1" name="Freeform 1100"/>
          <xdr:cNvSpPr>
            <a:spLocks/>
          </xdr:cNvSpPr>
        </xdr:nvSpPr>
        <xdr:spPr bwMode="auto">
          <a:xfrm>
            <a:off x="112" y="469"/>
            <a:ext cx="2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3" y="32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12" name="Freeform 1101"/>
          <xdr:cNvSpPr>
            <a:spLocks/>
          </xdr:cNvSpPr>
        </xdr:nvSpPr>
        <xdr:spPr bwMode="auto">
          <a:xfrm>
            <a:off x="112" y="469"/>
            <a:ext cx="2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3" y="32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3" name="Freeform 1102"/>
          <xdr:cNvSpPr>
            <a:spLocks/>
          </xdr:cNvSpPr>
        </xdr:nvSpPr>
        <xdr:spPr bwMode="auto">
          <a:xfrm>
            <a:off x="288" y="443"/>
            <a:ext cx="18" cy="1"/>
          </a:xfrm>
          <a:custGeom>
            <a:avLst/>
            <a:gdLst>
              <a:gd name="T0" fmla="*/ 0 w 1579"/>
              <a:gd name="T1" fmla="*/ 0 h 1"/>
              <a:gd name="T2" fmla="*/ 0 w 1579"/>
              <a:gd name="T3" fmla="*/ 0 h 1"/>
              <a:gd name="T4" fmla="*/ 0 w 1579"/>
              <a:gd name="T5" fmla="*/ 0 h 1"/>
              <a:gd name="T6" fmla="*/ 0 60000 65536"/>
              <a:gd name="T7" fmla="*/ 0 60000 65536"/>
              <a:gd name="T8" fmla="*/ 0 60000 65536"/>
              <a:gd name="T9" fmla="*/ 0 w 1579"/>
              <a:gd name="T10" fmla="*/ 0 h 1"/>
              <a:gd name="T11" fmla="*/ 1579 w 157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579" h="1">
                <a:moveTo>
                  <a:pt x="0" y="0"/>
                </a:moveTo>
                <a:lnTo>
                  <a:pt x="1578" y="0"/>
                </a:lnTo>
                <a:lnTo>
                  <a:pt x="157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4" name="Freeform 1103"/>
          <xdr:cNvSpPr>
            <a:spLocks/>
          </xdr:cNvSpPr>
        </xdr:nvSpPr>
        <xdr:spPr bwMode="auto">
          <a:xfrm>
            <a:off x="288" y="473"/>
            <a:ext cx="18" cy="1"/>
          </a:xfrm>
          <a:custGeom>
            <a:avLst/>
            <a:gdLst>
              <a:gd name="T0" fmla="*/ 0 w 1614"/>
              <a:gd name="T1" fmla="*/ 0 h 1"/>
              <a:gd name="T2" fmla="*/ 0 w 1614"/>
              <a:gd name="T3" fmla="*/ 0 h 1"/>
              <a:gd name="T4" fmla="*/ 0 w 1614"/>
              <a:gd name="T5" fmla="*/ 0 h 1"/>
              <a:gd name="T6" fmla="*/ 0 60000 65536"/>
              <a:gd name="T7" fmla="*/ 0 60000 65536"/>
              <a:gd name="T8" fmla="*/ 0 60000 65536"/>
              <a:gd name="T9" fmla="*/ 0 w 1614"/>
              <a:gd name="T10" fmla="*/ 0 h 1"/>
              <a:gd name="T11" fmla="*/ 1614 w 161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14" h="1">
                <a:moveTo>
                  <a:pt x="0" y="0"/>
                </a:moveTo>
                <a:lnTo>
                  <a:pt x="1613" y="0"/>
                </a:lnTo>
                <a:lnTo>
                  <a:pt x="1614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5" name="Freeform 1104"/>
          <xdr:cNvSpPr>
            <a:spLocks/>
          </xdr:cNvSpPr>
        </xdr:nvSpPr>
        <xdr:spPr bwMode="auto">
          <a:xfrm>
            <a:off x="303" y="447"/>
            <a:ext cx="1" cy="6"/>
          </a:xfrm>
          <a:custGeom>
            <a:avLst/>
            <a:gdLst>
              <a:gd name="T0" fmla="*/ 0 w 1"/>
              <a:gd name="T1" fmla="*/ 0 h 525"/>
              <a:gd name="T2" fmla="*/ 0 w 1"/>
              <a:gd name="T3" fmla="*/ 0 h 525"/>
              <a:gd name="T4" fmla="*/ 1 w 1"/>
              <a:gd name="T5" fmla="*/ 0 h 525"/>
              <a:gd name="T6" fmla="*/ 0 60000 65536"/>
              <a:gd name="T7" fmla="*/ 0 60000 65536"/>
              <a:gd name="T8" fmla="*/ 0 60000 65536"/>
              <a:gd name="T9" fmla="*/ 0 w 1"/>
              <a:gd name="T10" fmla="*/ 0 h 525"/>
              <a:gd name="T11" fmla="*/ 1 w 1"/>
              <a:gd name="T12" fmla="*/ 525 h 5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25">
                <a:moveTo>
                  <a:pt x="0" y="0"/>
                </a:moveTo>
                <a:lnTo>
                  <a:pt x="0" y="525"/>
                </a:lnTo>
                <a:lnTo>
                  <a:pt x="1" y="52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6" name="Freeform 1105"/>
          <xdr:cNvSpPr>
            <a:spLocks/>
          </xdr:cNvSpPr>
        </xdr:nvSpPr>
        <xdr:spPr bwMode="auto">
          <a:xfrm>
            <a:off x="303" y="463"/>
            <a:ext cx="1" cy="6"/>
          </a:xfrm>
          <a:custGeom>
            <a:avLst/>
            <a:gdLst>
              <a:gd name="T0" fmla="*/ 0 w 1"/>
              <a:gd name="T1" fmla="*/ 0 h 526"/>
              <a:gd name="T2" fmla="*/ 0 w 1"/>
              <a:gd name="T3" fmla="*/ 0 h 526"/>
              <a:gd name="T4" fmla="*/ 1 w 1"/>
              <a:gd name="T5" fmla="*/ 0 h 526"/>
              <a:gd name="T6" fmla="*/ 0 60000 65536"/>
              <a:gd name="T7" fmla="*/ 0 60000 65536"/>
              <a:gd name="T8" fmla="*/ 0 60000 65536"/>
              <a:gd name="T9" fmla="*/ 0 w 1"/>
              <a:gd name="T10" fmla="*/ 0 h 526"/>
              <a:gd name="T11" fmla="*/ 1 w 1"/>
              <a:gd name="T12" fmla="*/ 526 h 52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526">
                <a:moveTo>
                  <a:pt x="0" y="526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7" name="Freeform 1106"/>
          <xdr:cNvSpPr>
            <a:spLocks/>
          </xdr:cNvSpPr>
        </xdr:nvSpPr>
        <xdr:spPr bwMode="auto">
          <a:xfrm>
            <a:off x="302" y="443"/>
            <a:ext cx="1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4" y="0"/>
                </a:lnTo>
                <a:lnTo>
                  <a:pt x="0" y="32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18" name="Freeform 1107"/>
          <xdr:cNvSpPr>
            <a:spLocks/>
          </xdr:cNvSpPr>
        </xdr:nvSpPr>
        <xdr:spPr bwMode="auto">
          <a:xfrm>
            <a:off x="302" y="443"/>
            <a:ext cx="1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4" y="0"/>
                </a:lnTo>
                <a:lnTo>
                  <a:pt x="0" y="3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19" name="Freeform 1108"/>
          <xdr:cNvSpPr>
            <a:spLocks/>
          </xdr:cNvSpPr>
        </xdr:nvSpPr>
        <xdr:spPr bwMode="auto">
          <a:xfrm>
            <a:off x="302" y="469"/>
            <a:ext cx="1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4" y="32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20" name="Freeform 1109"/>
          <xdr:cNvSpPr>
            <a:spLocks/>
          </xdr:cNvSpPr>
        </xdr:nvSpPr>
        <xdr:spPr bwMode="auto">
          <a:xfrm>
            <a:off x="302" y="469"/>
            <a:ext cx="1" cy="4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4" y="32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1" name="Freeform 1110"/>
          <xdr:cNvSpPr>
            <a:spLocks/>
          </xdr:cNvSpPr>
        </xdr:nvSpPr>
        <xdr:spPr bwMode="auto">
          <a:xfrm>
            <a:off x="109" y="373"/>
            <a:ext cx="22" cy="1"/>
          </a:xfrm>
          <a:custGeom>
            <a:avLst/>
            <a:gdLst>
              <a:gd name="T0" fmla="*/ 0 w 1858"/>
              <a:gd name="T1" fmla="*/ 0 h 1"/>
              <a:gd name="T2" fmla="*/ 0 w 1858"/>
              <a:gd name="T3" fmla="*/ 0 h 1"/>
              <a:gd name="T4" fmla="*/ 0 w 1858"/>
              <a:gd name="T5" fmla="*/ 0 h 1"/>
              <a:gd name="T6" fmla="*/ 0 60000 65536"/>
              <a:gd name="T7" fmla="*/ 0 60000 65536"/>
              <a:gd name="T8" fmla="*/ 0 60000 65536"/>
              <a:gd name="T9" fmla="*/ 0 w 1858"/>
              <a:gd name="T10" fmla="*/ 0 h 1"/>
              <a:gd name="T11" fmla="*/ 1858 w 185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58" h="1">
                <a:moveTo>
                  <a:pt x="1858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2" name="Freeform 1111"/>
          <xdr:cNvSpPr>
            <a:spLocks/>
          </xdr:cNvSpPr>
        </xdr:nvSpPr>
        <xdr:spPr bwMode="auto">
          <a:xfrm>
            <a:off x="109" y="393"/>
            <a:ext cx="22" cy="1"/>
          </a:xfrm>
          <a:custGeom>
            <a:avLst/>
            <a:gdLst>
              <a:gd name="T0" fmla="*/ 0 w 1858"/>
              <a:gd name="T1" fmla="*/ 0 h 1"/>
              <a:gd name="T2" fmla="*/ 0 w 1858"/>
              <a:gd name="T3" fmla="*/ 0 h 1"/>
              <a:gd name="T4" fmla="*/ 0 w 1858"/>
              <a:gd name="T5" fmla="*/ 0 h 1"/>
              <a:gd name="T6" fmla="*/ 0 60000 65536"/>
              <a:gd name="T7" fmla="*/ 0 60000 65536"/>
              <a:gd name="T8" fmla="*/ 0 60000 65536"/>
              <a:gd name="T9" fmla="*/ 0 w 1858"/>
              <a:gd name="T10" fmla="*/ 0 h 1"/>
              <a:gd name="T11" fmla="*/ 1858 w 185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58" h="1">
                <a:moveTo>
                  <a:pt x="1858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3" name="Freeform 1112"/>
          <xdr:cNvSpPr>
            <a:spLocks/>
          </xdr:cNvSpPr>
        </xdr:nvSpPr>
        <xdr:spPr bwMode="auto">
          <a:xfrm>
            <a:off x="113" y="376"/>
            <a:ext cx="1" cy="2"/>
          </a:xfrm>
          <a:custGeom>
            <a:avLst/>
            <a:gdLst>
              <a:gd name="T0" fmla="*/ 0 w 1"/>
              <a:gd name="T1" fmla="*/ 0 h 141"/>
              <a:gd name="T2" fmla="*/ 0 w 1"/>
              <a:gd name="T3" fmla="*/ 0 h 141"/>
              <a:gd name="T4" fmla="*/ 1 w 1"/>
              <a:gd name="T5" fmla="*/ 0 h 141"/>
              <a:gd name="T6" fmla="*/ 0 60000 65536"/>
              <a:gd name="T7" fmla="*/ 0 60000 65536"/>
              <a:gd name="T8" fmla="*/ 0 60000 65536"/>
              <a:gd name="T9" fmla="*/ 0 w 1"/>
              <a:gd name="T10" fmla="*/ 0 h 141"/>
              <a:gd name="T11" fmla="*/ 1 w 1"/>
              <a:gd name="T12" fmla="*/ 141 h 14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41">
                <a:moveTo>
                  <a:pt x="0" y="0"/>
                </a:moveTo>
                <a:lnTo>
                  <a:pt x="0" y="141"/>
                </a:lnTo>
                <a:lnTo>
                  <a:pt x="1" y="14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4" name="Freeform 1113"/>
          <xdr:cNvSpPr>
            <a:spLocks/>
          </xdr:cNvSpPr>
        </xdr:nvSpPr>
        <xdr:spPr bwMode="auto">
          <a:xfrm>
            <a:off x="113" y="388"/>
            <a:ext cx="1" cy="2"/>
          </a:xfrm>
          <a:custGeom>
            <a:avLst/>
            <a:gdLst>
              <a:gd name="T0" fmla="*/ 0 w 1"/>
              <a:gd name="T1" fmla="*/ 0 h 139"/>
              <a:gd name="T2" fmla="*/ 0 w 1"/>
              <a:gd name="T3" fmla="*/ 0 h 139"/>
              <a:gd name="T4" fmla="*/ 1 w 1"/>
              <a:gd name="T5" fmla="*/ 0 h 139"/>
              <a:gd name="T6" fmla="*/ 0 60000 65536"/>
              <a:gd name="T7" fmla="*/ 0 60000 65536"/>
              <a:gd name="T8" fmla="*/ 0 60000 65536"/>
              <a:gd name="T9" fmla="*/ 0 w 1"/>
              <a:gd name="T10" fmla="*/ 0 h 139"/>
              <a:gd name="T11" fmla="*/ 1 w 1"/>
              <a:gd name="T12" fmla="*/ 139 h 1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9">
                <a:moveTo>
                  <a:pt x="0" y="139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5" name="Freeform 1114"/>
          <xdr:cNvSpPr>
            <a:spLocks/>
          </xdr:cNvSpPr>
        </xdr:nvSpPr>
        <xdr:spPr bwMode="auto">
          <a:xfrm>
            <a:off x="112" y="373"/>
            <a:ext cx="2" cy="3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3" y="0"/>
                </a:lnTo>
                <a:lnTo>
                  <a:pt x="0" y="321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26" name="Freeform 1115"/>
          <xdr:cNvSpPr>
            <a:spLocks/>
          </xdr:cNvSpPr>
        </xdr:nvSpPr>
        <xdr:spPr bwMode="auto">
          <a:xfrm>
            <a:off x="112" y="373"/>
            <a:ext cx="2" cy="3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321"/>
                </a:moveTo>
                <a:lnTo>
                  <a:pt x="107" y="321"/>
                </a:lnTo>
                <a:lnTo>
                  <a:pt x="53" y="0"/>
                </a:lnTo>
                <a:lnTo>
                  <a:pt x="0" y="3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7" name="Freeform 1116"/>
          <xdr:cNvSpPr>
            <a:spLocks/>
          </xdr:cNvSpPr>
        </xdr:nvSpPr>
        <xdr:spPr bwMode="auto">
          <a:xfrm>
            <a:off x="112" y="390"/>
            <a:ext cx="2" cy="3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3" y="321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28" name="Freeform 1117"/>
          <xdr:cNvSpPr>
            <a:spLocks/>
          </xdr:cNvSpPr>
        </xdr:nvSpPr>
        <xdr:spPr bwMode="auto">
          <a:xfrm>
            <a:off x="112" y="390"/>
            <a:ext cx="2" cy="3"/>
          </a:xfrm>
          <a:custGeom>
            <a:avLst/>
            <a:gdLst>
              <a:gd name="T0" fmla="*/ 0 w 107"/>
              <a:gd name="T1" fmla="*/ 0 h 321"/>
              <a:gd name="T2" fmla="*/ 0 w 107"/>
              <a:gd name="T3" fmla="*/ 0 h 321"/>
              <a:gd name="T4" fmla="*/ 0 w 107"/>
              <a:gd name="T5" fmla="*/ 0 h 321"/>
              <a:gd name="T6" fmla="*/ 0 w 107"/>
              <a:gd name="T7" fmla="*/ 0 h 321"/>
              <a:gd name="T8" fmla="*/ 0 60000 65536"/>
              <a:gd name="T9" fmla="*/ 0 60000 65536"/>
              <a:gd name="T10" fmla="*/ 0 60000 65536"/>
              <a:gd name="T11" fmla="*/ 0 60000 65536"/>
              <a:gd name="T12" fmla="*/ 0 w 107"/>
              <a:gd name="T13" fmla="*/ 0 h 321"/>
              <a:gd name="T14" fmla="*/ 107 w 107"/>
              <a:gd name="T15" fmla="*/ 321 h 32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7" h="321">
                <a:moveTo>
                  <a:pt x="0" y="0"/>
                </a:moveTo>
                <a:lnTo>
                  <a:pt x="107" y="0"/>
                </a:lnTo>
                <a:lnTo>
                  <a:pt x="53" y="32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29" name="Freeform 1118"/>
          <xdr:cNvSpPr>
            <a:spLocks/>
          </xdr:cNvSpPr>
        </xdr:nvSpPr>
        <xdr:spPr bwMode="auto">
          <a:xfrm>
            <a:off x="133" y="395"/>
            <a:ext cx="1" cy="15"/>
          </a:xfrm>
          <a:custGeom>
            <a:avLst/>
            <a:gdLst>
              <a:gd name="T0" fmla="*/ 0 w 1"/>
              <a:gd name="T1" fmla="*/ 0 h 1263"/>
              <a:gd name="T2" fmla="*/ 0 w 1"/>
              <a:gd name="T3" fmla="*/ 0 h 1263"/>
              <a:gd name="T4" fmla="*/ 1 w 1"/>
              <a:gd name="T5" fmla="*/ 0 h 1263"/>
              <a:gd name="T6" fmla="*/ 0 60000 65536"/>
              <a:gd name="T7" fmla="*/ 0 60000 65536"/>
              <a:gd name="T8" fmla="*/ 0 60000 65536"/>
              <a:gd name="T9" fmla="*/ 0 w 1"/>
              <a:gd name="T10" fmla="*/ 0 h 1263"/>
              <a:gd name="T11" fmla="*/ 1 w 1"/>
              <a:gd name="T12" fmla="*/ 1263 h 12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63">
                <a:moveTo>
                  <a:pt x="0" y="0"/>
                </a:moveTo>
                <a:lnTo>
                  <a:pt x="0" y="1263"/>
                </a:lnTo>
                <a:lnTo>
                  <a:pt x="1" y="126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30" name="Freeform 1119"/>
          <xdr:cNvSpPr>
            <a:spLocks/>
          </xdr:cNvSpPr>
        </xdr:nvSpPr>
        <xdr:spPr bwMode="auto">
          <a:xfrm>
            <a:off x="287" y="395"/>
            <a:ext cx="1" cy="15"/>
          </a:xfrm>
          <a:custGeom>
            <a:avLst/>
            <a:gdLst>
              <a:gd name="T0" fmla="*/ 0 w 1"/>
              <a:gd name="T1" fmla="*/ 0 h 1263"/>
              <a:gd name="T2" fmla="*/ 0 w 1"/>
              <a:gd name="T3" fmla="*/ 0 h 1263"/>
              <a:gd name="T4" fmla="*/ 1 w 1"/>
              <a:gd name="T5" fmla="*/ 0 h 1263"/>
              <a:gd name="T6" fmla="*/ 0 60000 65536"/>
              <a:gd name="T7" fmla="*/ 0 60000 65536"/>
              <a:gd name="T8" fmla="*/ 0 60000 65536"/>
              <a:gd name="T9" fmla="*/ 0 w 1"/>
              <a:gd name="T10" fmla="*/ 0 h 1263"/>
              <a:gd name="T11" fmla="*/ 1 w 1"/>
              <a:gd name="T12" fmla="*/ 1263 h 12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263">
                <a:moveTo>
                  <a:pt x="0" y="0"/>
                </a:moveTo>
                <a:lnTo>
                  <a:pt x="0" y="1263"/>
                </a:lnTo>
                <a:lnTo>
                  <a:pt x="1" y="1263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31" name="Freeform 1120"/>
          <xdr:cNvSpPr>
            <a:spLocks/>
          </xdr:cNvSpPr>
        </xdr:nvSpPr>
        <xdr:spPr bwMode="auto">
          <a:xfrm>
            <a:off x="137" y="406"/>
            <a:ext cx="146" cy="1"/>
          </a:xfrm>
          <a:custGeom>
            <a:avLst/>
            <a:gdLst>
              <a:gd name="T0" fmla="*/ 0 w 12879"/>
              <a:gd name="T1" fmla="*/ 0 h 1"/>
              <a:gd name="T2" fmla="*/ 0 w 12879"/>
              <a:gd name="T3" fmla="*/ 0 h 1"/>
              <a:gd name="T4" fmla="*/ 0 w 12879"/>
              <a:gd name="T5" fmla="*/ 0 h 1"/>
              <a:gd name="T6" fmla="*/ 0 60000 65536"/>
              <a:gd name="T7" fmla="*/ 0 60000 65536"/>
              <a:gd name="T8" fmla="*/ 0 60000 65536"/>
              <a:gd name="T9" fmla="*/ 0 w 12879"/>
              <a:gd name="T10" fmla="*/ 0 h 1"/>
              <a:gd name="T11" fmla="*/ 12879 w 1287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79" h="1">
                <a:moveTo>
                  <a:pt x="0" y="0"/>
                </a:moveTo>
                <a:lnTo>
                  <a:pt x="12878" y="0"/>
                </a:lnTo>
                <a:lnTo>
                  <a:pt x="1287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32" name="Freeform 1121"/>
          <xdr:cNvSpPr>
            <a:spLocks/>
          </xdr:cNvSpPr>
        </xdr:nvSpPr>
        <xdr:spPr bwMode="auto">
          <a:xfrm>
            <a:off x="133" y="405"/>
            <a:ext cx="4" cy="2"/>
          </a:xfrm>
          <a:custGeom>
            <a:avLst/>
            <a:gdLst>
              <a:gd name="T0" fmla="*/ 0 w 321"/>
              <a:gd name="T1" fmla="*/ 0 h 107"/>
              <a:gd name="T2" fmla="*/ 0 w 321"/>
              <a:gd name="T3" fmla="*/ 0 h 107"/>
              <a:gd name="T4" fmla="*/ 0 w 321"/>
              <a:gd name="T5" fmla="*/ 0 h 107"/>
              <a:gd name="T6" fmla="*/ 0 w 321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1"/>
              <a:gd name="T13" fmla="*/ 0 h 107"/>
              <a:gd name="T14" fmla="*/ 321 w 321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1" h="107">
                <a:moveTo>
                  <a:pt x="321" y="0"/>
                </a:moveTo>
                <a:lnTo>
                  <a:pt x="321" y="107"/>
                </a:lnTo>
                <a:lnTo>
                  <a:pt x="0" y="53"/>
                </a:lnTo>
                <a:lnTo>
                  <a:pt x="321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33" name="Freeform 1122"/>
          <xdr:cNvSpPr>
            <a:spLocks/>
          </xdr:cNvSpPr>
        </xdr:nvSpPr>
        <xdr:spPr bwMode="auto">
          <a:xfrm>
            <a:off x="133" y="405"/>
            <a:ext cx="4" cy="2"/>
          </a:xfrm>
          <a:custGeom>
            <a:avLst/>
            <a:gdLst>
              <a:gd name="T0" fmla="*/ 0 w 321"/>
              <a:gd name="T1" fmla="*/ 0 h 107"/>
              <a:gd name="T2" fmla="*/ 0 w 321"/>
              <a:gd name="T3" fmla="*/ 0 h 107"/>
              <a:gd name="T4" fmla="*/ 0 w 321"/>
              <a:gd name="T5" fmla="*/ 0 h 107"/>
              <a:gd name="T6" fmla="*/ 0 w 321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1"/>
              <a:gd name="T13" fmla="*/ 0 h 107"/>
              <a:gd name="T14" fmla="*/ 321 w 321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1" h="107">
                <a:moveTo>
                  <a:pt x="321" y="0"/>
                </a:moveTo>
                <a:lnTo>
                  <a:pt x="321" y="107"/>
                </a:lnTo>
                <a:lnTo>
                  <a:pt x="0" y="53"/>
                </a:lnTo>
                <a:lnTo>
                  <a:pt x="32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34" name="Freeform 1123"/>
          <xdr:cNvSpPr>
            <a:spLocks/>
          </xdr:cNvSpPr>
        </xdr:nvSpPr>
        <xdr:spPr bwMode="auto">
          <a:xfrm>
            <a:off x="283" y="405"/>
            <a:ext cx="4" cy="2"/>
          </a:xfrm>
          <a:custGeom>
            <a:avLst/>
            <a:gdLst>
              <a:gd name="T0" fmla="*/ 0 w 322"/>
              <a:gd name="T1" fmla="*/ 0 h 107"/>
              <a:gd name="T2" fmla="*/ 0 w 322"/>
              <a:gd name="T3" fmla="*/ 0 h 107"/>
              <a:gd name="T4" fmla="*/ 0 w 322"/>
              <a:gd name="T5" fmla="*/ 0 h 107"/>
              <a:gd name="T6" fmla="*/ 0 w 322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7"/>
              <a:gd name="T14" fmla="*/ 322 w 322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7">
                <a:moveTo>
                  <a:pt x="0" y="0"/>
                </a:moveTo>
                <a:lnTo>
                  <a:pt x="0" y="107"/>
                </a:lnTo>
                <a:lnTo>
                  <a:pt x="322" y="53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35" name="Freeform 1124"/>
          <xdr:cNvSpPr>
            <a:spLocks/>
          </xdr:cNvSpPr>
        </xdr:nvSpPr>
        <xdr:spPr bwMode="auto">
          <a:xfrm>
            <a:off x="283" y="405"/>
            <a:ext cx="4" cy="2"/>
          </a:xfrm>
          <a:custGeom>
            <a:avLst/>
            <a:gdLst>
              <a:gd name="T0" fmla="*/ 0 w 322"/>
              <a:gd name="T1" fmla="*/ 0 h 107"/>
              <a:gd name="T2" fmla="*/ 0 w 322"/>
              <a:gd name="T3" fmla="*/ 0 h 107"/>
              <a:gd name="T4" fmla="*/ 0 w 322"/>
              <a:gd name="T5" fmla="*/ 0 h 107"/>
              <a:gd name="T6" fmla="*/ 0 w 322"/>
              <a:gd name="T7" fmla="*/ 0 h 107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7"/>
              <a:gd name="T14" fmla="*/ 322 w 322"/>
              <a:gd name="T15" fmla="*/ 107 h 10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7">
                <a:moveTo>
                  <a:pt x="0" y="0"/>
                </a:moveTo>
                <a:lnTo>
                  <a:pt x="0" y="107"/>
                </a:lnTo>
                <a:lnTo>
                  <a:pt x="322" y="53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5" name="Rectangle 1125"/>
          <xdr:cNvSpPr>
            <a:spLocks noChangeArrowheads="1"/>
          </xdr:cNvSpPr>
        </xdr:nvSpPr>
        <xdr:spPr bwMode="auto">
          <a:xfrm rot="540000">
            <a:off x="203" y="361"/>
            <a:ext cx="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333333"/>
                </a:solidFill>
                <a:latin typeface="宋体"/>
                <a:ea typeface="宋体"/>
              </a:rPr>
              <a:t>i</a:t>
            </a:r>
          </a:p>
        </xdr:txBody>
      </xdr:sp>
      <xdr:sp macro="" textlink="">
        <xdr:nvSpPr>
          <xdr:cNvPr id="1126" name="Rectangle 1126"/>
          <xdr:cNvSpPr>
            <a:spLocks noChangeArrowheads="1"/>
          </xdr:cNvSpPr>
        </xdr:nvSpPr>
        <xdr:spPr bwMode="auto">
          <a:xfrm>
            <a:off x="203" y="441"/>
            <a:ext cx="6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333333"/>
                </a:solidFill>
                <a:latin typeface="宋体"/>
                <a:ea typeface="宋体"/>
              </a:rPr>
              <a:t>i</a:t>
            </a:r>
          </a:p>
        </xdr:txBody>
      </xdr:sp>
      <xdr:sp macro="" textlink="">
        <xdr:nvSpPr>
          <xdr:cNvPr id="1127" name="Rectangle 1127"/>
          <xdr:cNvSpPr>
            <a:spLocks noChangeArrowheads="1"/>
          </xdr:cNvSpPr>
        </xdr:nvSpPr>
        <xdr:spPr bwMode="auto">
          <a:xfrm rot="4792865">
            <a:off x="141" y="372"/>
            <a:ext cx="26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333333"/>
                </a:solidFill>
                <a:latin typeface="宋体"/>
                <a:ea typeface="宋体"/>
              </a:rPr>
              <a:t>1:n</a:t>
            </a:r>
          </a:p>
        </xdr:txBody>
      </xdr:sp>
      <xdr:sp macro="" textlink="">
        <xdr:nvSpPr>
          <xdr:cNvPr id="1128" name="Rectangle 1128"/>
          <xdr:cNvSpPr>
            <a:spLocks noChangeArrowheads="1"/>
          </xdr:cNvSpPr>
        </xdr:nvSpPr>
        <xdr:spPr bwMode="auto">
          <a:xfrm>
            <a:off x="135" y="501"/>
            <a:ext cx="19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333333"/>
                </a:solidFill>
                <a:latin typeface="宋体"/>
                <a:ea typeface="宋体"/>
              </a:rPr>
              <a:t>1:n</a:t>
            </a:r>
          </a:p>
        </xdr:txBody>
      </xdr:sp>
      <xdr:sp macro="" textlink="">
        <xdr:nvSpPr>
          <xdr:cNvPr id="1129" name="Rectangle 1129"/>
          <xdr:cNvSpPr>
            <a:spLocks noChangeArrowheads="1"/>
          </xdr:cNvSpPr>
        </xdr:nvSpPr>
        <xdr:spPr bwMode="auto">
          <a:xfrm rot="6280228">
            <a:off x="147" y="471"/>
            <a:ext cx="1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333333"/>
                </a:solidFill>
                <a:latin typeface="宋体"/>
                <a:ea typeface="宋体"/>
              </a:rPr>
              <a:t>1:n</a:t>
            </a:r>
          </a:p>
        </xdr:txBody>
      </xdr:sp>
      <xdr:sp macro="" textlink="">
        <xdr:nvSpPr>
          <xdr:cNvPr id="29441" name="Freeform 1130"/>
          <xdr:cNvSpPr>
            <a:spLocks/>
          </xdr:cNvSpPr>
        </xdr:nvSpPr>
        <xdr:spPr bwMode="auto">
          <a:xfrm>
            <a:off x="135" y="373"/>
            <a:ext cx="2" cy="2"/>
          </a:xfrm>
          <a:custGeom>
            <a:avLst/>
            <a:gdLst>
              <a:gd name="T0" fmla="*/ 0 w 200"/>
              <a:gd name="T1" fmla="*/ 0 h 200"/>
              <a:gd name="T2" fmla="*/ 0 w 200"/>
              <a:gd name="T3" fmla="*/ 0 h 200"/>
              <a:gd name="T4" fmla="*/ 0 w 200"/>
              <a:gd name="T5" fmla="*/ 0 h 200"/>
              <a:gd name="T6" fmla="*/ 0 60000 65536"/>
              <a:gd name="T7" fmla="*/ 0 60000 65536"/>
              <a:gd name="T8" fmla="*/ 0 60000 65536"/>
              <a:gd name="T9" fmla="*/ 0 w 200"/>
              <a:gd name="T10" fmla="*/ 0 h 200"/>
              <a:gd name="T11" fmla="*/ 200 w 200"/>
              <a:gd name="T12" fmla="*/ 200 h 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" h="200">
                <a:moveTo>
                  <a:pt x="0" y="200"/>
                </a:moveTo>
                <a:lnTo>
                  <a:pt x="199" y="0"/>
                </a:lnTo>
                <a:lnTo>
                  <a:pt x="20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2" name="Freeform 1131"/>
          <xdr:cNvSpPr>
            <a:spLocks/>
          </xdr:cNvSpPr>
        </xdr:nvSpPr>
        <xdr:spPr bwMode="auto">
          <a:xfrm>
            <a:off x="138" y="379"/>
            <a:ext cx="1" cy="1"/>
          </a:xfrm>
          <a:custGeom>
            <a:avLst/>
            <a:gdLst>
              <a:gd name="T0" fmla="*/ 0 w 31"/>
              <a:gd name="T1" fmla="*/ 0 h 30"/>
              <a:gd name="T2" fmla="*/ 0 w 31"/>
              <a:gd name="T3" fmla="*/ 0 h 30"/>
              <a:gd name="T4" fmla="*/ 0 w 31"/>
              <a:gd name="T5" fmla="*/ 0 h 30"/>
              <a:gd name="T6" fmla="*/ 0 60000 65536"/>
              <a:gd name="T7" fmla="*/ 0 60000 65536"/>
              <a:gd name="T8" fmla="*/ 0 60000 65536"/>
              <a:gd name="T9" fmla="*/ 0 w 31"/>
              <a:gd name="T10" fmla="*/ 0 h 30"/>
              <a:gd name="T11" fmla="*/ 31 w 31"/>
              <a:gd name="T12" fmla="*/ 30 h 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1" h="30">
                <a:moveTo>
                  <a:pt x="0" y="30"/>
                </a:moveTo>
                <a:lnTo>
                  <a:pt x="30" y="0"/>
                </a:lnTo>
                <a:lnTo>
                  <a:pt x="3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3" name="Freeform 1132"/>
          <xdr:cNvSpPr>
            <a:spLocks/>
          </xdr:cNvSpPr>
        </xdr:nvSpPr>
        <xdr:spPr bwMode="auto">
          <a:xfrm>
            <a:off x="141" y="382"/>
            <a:ext cx="1" cy="1"/>
          </a:xfrm>
          <a:custGeom>
            <a:avLst/>
            <a:gdLst>
              <a:gd name="T0" fmla="*/ 0 w 44"/>
              <a:gd name="T1" fmla="*/ 0 h 43"/>
              <a:gd name="T2" fmla="*/ 0 w 44"/>
              <a:gd name="T3" fmla="*/ 0 h 43"/>
              <a:gd name="T4" fmla="*/ 0 w 44"/>
              <a:gd name="T5" fmla="*/ 0 h 43"/>
              <a:gd name="T6" fmla="*/ 0 60000 65536"/>
              <a:gd name="T7" fmla="*/ 0 60000 65536"/>
              <a:gd name="T8" fmla="*/ 0 60000 65536"/>
              <a:gd name="T9" fmla="*/ 0 w 44"/>
              <a:gd name="T10" fmla="*/ 0 h 43"/>
              <a:gd name="T11" fmla="*/ 44 w 44"/>
              <a:gd name="T12" fmla="*/ 43 h 4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4" h="43">
                <a:moveTo>
                  <a:pt x="0" y="43"/>
                </a:moveTo>
                <a:lnTo>
                  <a:pt x="43" y="0"/>
                </a:lnTo>
                <a:lnTo>
                  <a:pt x="4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4" name="Freeform 1133"/>
          <xdr:cNvSpPr>
            <a:spLocks/>
          </xdr:cNvSpPr>
        </xdr:nvSpPr>
        <xdr:spPr bwMode="auto">
          <a:xfrm>
            <a:off x="149" y="375"/>
            <a:ext cx="1" cy="1"/>
          </a:xfrm>
          <a:custGeom>
            <a:avLst/>
            <a:gdLst>
              <a:gd name="T0" fmla="*/ 0 w 17"/>
              <a:gd name="T1" fmla="*/ 0 h 16"/>
              <a:gd name="T2" fmla="*/ 0 w 17"/>
              <a:gd name="T3" fmla="*/ 0 h 16"/>
              <a:gd name="T4" fmla="*/ 0 w 17"/>
              <a:gd name="T5" fmla="*/ 0 h 16"/>
              <a:gd name="T6" fmla="*/ 0 60000 65536"/>
              <a:gd name="T7" fmla="*/ 0 60000 65536"/>
              <a:gd name="T8" fmla="*/ 0 60000 65536"/>
              <a:gd name="T9" fmla="*/ 0 w 17"/>
              <a:gd name="T10" fmla="*/ 0 h 16"/>
              <a:gd name="T11" fmla="*/ 17 w 17"/>
              <a:gd name="T12" fmla="*/ 16 h 1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7" h="16">
                <a:moveTo>
                  <a:pt x="0" y="16"/>
                </a:moveTo>
                <a:lnTo>
                  <a:pt x="16" y="0"/>
                </a:lnTo>
                <a:lnTo>
                  <a:pt x="1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5" name="Freeform 1134"/>
          <xdr:cNvSpPr>
            <a:spLocks/>
          </xdr:cNvSpPr>
        </xdr:nvSpPr>
        <xdr:spPr bwMode="auto">
          <a:xfrm>
            <a:off x="144" y="386"/>
            <a:ext cx="1" cy="1"/>
          </a:xfrm>
          <a:custGeom>
            <a:avLst/>
            <a:gdLst>
              <a:gd name="T0" fmla="*/ 0 w 57"/>
              <a:gd name="T1" fmla="*/ 0 h 57"/>
              <a:gd name="T2" fmla="*/ 0 w 57"/>
              <a:gd name="T3" fmla="*/ 0 h 57"/>
              <a:gd name="T4" fmla="*/ 0 w 57"/>
              <a:gd name="T5" fmla="*/ 0 h 57"/>
              <a:gd name="T6" fmla="*/ 0 60000 65536"/>
              <a:gd name="T7" fmla="*/ 0 60000 65536"/>
              <a:gd name="T8" fmla="*/ 0 60000 65536"/>
              <a:gd name="T9" fmla="*/ 0 w 57"/>
              <a:gd name="T10" fmla="*/ 0 h 57"/>
              <a:gd name="T11" fmla="*/ 57 w 57"/>
              <a:gd name="T12" fmla="*/ 57 h 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7" h="57">
                <a:moveTo>
                  <a:pt x="0" y="57"/>
                </a:moveTo>
                <a:lnTo>
                  <a:pt x="56" y="0"/>
                </a:lnTo>
                <a:lnTo>
                  <a:pt x="5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6" name="Freeform 1135"/>
          <xdr:cNvSpPr>
            <a:spLocks/>
          </xdr:cNvSpPr>
        </xdr:nvSpPr>
        <xdr:spPr bwMode="auto">
          <a:xfrm>
            <a:off x="152" y="376"/>
            <a:ext cx="3" cy="2"/>
          </a:xfrm>
          <a:custGeom>
            <a:avLst/>
            <a:gdLst>
              <a:gd name="T0" fmla="*/ 0 w 262"/>
              <a:gd name="T1" fmla="*/ 0 h 263"/>
              <a:gd name="T2" fmla="*/ 0 w 262"/>
              <a:gd name="T3" fmla="*/ 0 h 263"/>
              <a:gd name="T4" fmla="*/ 0 w 262"/>
              <a:gd name="T5" fmla="*/ 0 h 263"/>
              <a:gd name="T6" fmla="*/ 0 60000 65536"/>
              <a:gd name="T7" fmla="*/ 0 60000 65536"/>
              <a:gd name="T8" fmla="*/ 0 60000 65536"/>
              <a:gd name="T9" fmla="*/ 0 w 262"/>
              <a:gd name="T10" fmla="*/ 0 h 263"/>
              <a:gd name="T11" fmla="*/ 262 w 262"/>
              <a:gd name="T12" fmla="*/ 263 h 26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2" h="263">
                <a:moveTo>
                  <a:pt x="0" y="263"/>
                </a:moveTo>
                <a:lnTo>
                  <a:pt x="261" y="0"/>
                </a:lnTo>
                <a:lnTo>
                  <a:pt x="26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7" name="Freeform 1136"/>
          <xdr:cNvSpPr>
            <a:spLocks/>
          </xdr:cNvSpPr>
        </xdr:nvSpPr>
        <xdr:spPr bwMode="auto">
          <a:xfrm>
            <a:off x="147" y="390"/>
            <a:ext cx="1" cy="1"/>
          </a:xfrm>
          <a:custGeom>
            <a:avLst/>
            <a:gdLst>
              <a:gd name="T0" fmla="*/ 0 w 71"/>
              <a:gd name="T1" fmla="*/ 0 h 70"/>
              <a:gd name="T2" fmla="*/ 0 w 71"/>
              <a:gd name="T3" fmla="*/ 0 h 70"/>
              <a:gd name="T4" fmla="*/ 0 w 71"/>
              <a:gd name="T5" fmla="*/ 0 h 70"/>
              <a:gd name="T6" fmla="*/ 0 60000 65536"/>
              <a:gd name="T7" fmla="*/ 0 60000 65536"/>
              <a:gd name="T8" fmla="*/ 0 60000 65536"/>
              <a:gd name="T9" fmla="*/ 0 w 71"/>
              <a:gd name="T10" fmla="*/ 0 h 70"/>
              <a:gd name="T11" fmla="*/ 71 w 71"/>
              <a:gd name="T12" fmla="*/ 70 h 7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1" h="70">
                <a:moveTo>
                  <a:pt x="0" y="70"/>
                </a:moveTo>
                <a:lnTo>
                  <a:pt x="70" y="0"/>
                </a:lnTo>
                <a:lnTo>
                  <a:pt x="7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8" name="Freeform 1137"/>
          <xdr:cNvSpPr>
            <a:spLocks/>
          </xdr:cNvSpPr>
        </xdr:nvSpPr>
        <xdr:spPr bwMode="auto">
          <a:xfrm>
            <a:off x="155" y="376"/>
            <a:ext cx="6" cy="6"/>
          </a:xfrm>
          <a:custGeom>
            <a:avLst/>
            <a:gdLst>
              <a:gd name="T0" fmla="*/ 0 w 508"/>
              <a:gd name="T1" fmla="*/ 0 h 506"/>
              <a:gd name="T2" fmla="*/ 0 w 508"/>
              <a:gd name="T3" fmla="*/ 0 h 506"/>
              <a:gd name="T4" fmla="*/ 0 w 508"/>
              <a:gd name="T5" fmla="*/ 0 h 506"/>
              <a:gd name="T6" fmla="*/ 0 60000 65536"/>
              <a:gd name="T7" fmla="*/ 0 60000 65536"/>
              <a:gd name="T8" fmla="*/ 0 60000 65536"/>
              <a:gd name="T9" fmla="*/ 0 w 508"/>
              <a:gd name="T10" fmla="*/ 0 h 506"/>
              <a:gd name="T11" fmla="*/ 508 w 508"/>
              <a:gd name="T12" fmla="*/ 506 h 50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08" h="506">
                <a:moveTo>
                  <a:pt x="0" y="506"/>
                </a:moveTo>
                <a:lnTo>
                  <a:pt x="507" y="0"/>
                </a:lnTo>
                <a:lnTo>
                  <a:pt x="50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49" name="Freeform 1138"/>
          <xdr:cNvSpPr>
            <a:spLocks/>
          </xdr:cNvSpPr>
        </xdr:nvSpPr>
        <xdr:spPr bwMode="auto">
          <a:xfrm>
            <a:off x="150" y="377"/>
            <a:ext cx="16" cy="16"/>
          </a:xfrm>
          <a:custGeom>
            <a:avLst/>
            <a:gdLst>
              <a:gd name="T0" fmla="*/ 0 w 1420"/>
              <a:gd name="T1" fmla="*/ 0 h 1420"/>
              <a:gd name="T2" fmla="*/ 0 w 1420"/>
              <a:gd name="T3" fmla="*/ 0 h 1420"/>
              <a:gd name="T4" fmla="*/ 0 w 1420"/>
              <a:gd name="T5" fmla="*/ 0 h 1420"/>
              <a:gd name="T6" fmla="*/ 0 60000 65536"/>
              <a:gd name="T7" fmla="*/ 0 60000 65536"/>
              <a:gd name="T8" fmla="*/ 0 60000 65536"/>
              <a:gd name="T9" fmla="*/ 0 w 1420"/>
              <a:gd name="T10" fmla="*/ 0 h 1420"/>
              <a:gd name="T11" fmla="*/ 1420 w 1420"/>
              <a:gd name="T12" fmla="*/ 1420 h 14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20" h="1420">
                <a:moveTo>
                  <a:pt x="0" y="1420"/>
                </a:moveTo>
                <a:lnTo>
                  <a:pt x="1419" y="0"/>
                </a:lnTo>
                <a:lnTo>
                  <a:pt x="142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0" name="Freeform 1139"/>
          <xdr:cNvSpPr>
            <a:spLocks/>
          </xdr:cNvSpPr>
        </xdr:nvSpPr>
        <xdr:spPr bwMode="auto">
          <a:xfrm>
            <a:off x="157" y="378"/>
            <a:ext cx="15" cy="15"/>
          </a:xfrm>
          <a:custGeom>
            <a:avLst/>
            <a:gdLst>
              <a:gd name="T0" fmla="*/ 0 w 1352"/>
              <a:gd name="T1" fmla="*/ 0 h 1352"/>
              <a:gd name="T2" fmla="*/ 0 w 1352"/>
              <a:gd name="T3" fmla="*/ 0 h 1352"/>
              <a:gd name="T4" fmla="*/ 0 w 1352"/>
              <a:gd name="T5" fmla="*/ 0 h 1352"/>
              <a:gd name="T6" fmla="*/ 0 60000 65536"/>
              <a:gd name="T7" fmla="*/ 0 60000 65536"/>
              <a:gd name="T8" fmla="*/ 0 60000 65536"/>
              <a:gd name="T9" fmla="*/ 0 w 1352"/>
              <a:gd name="T10" fmla="*/ 0 h 1352"/>
              <a:gd name="T11" fmla="*/ 1352 w 1352"/>
              <a:gd name="T12" fmla="*/ 1352 h 13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352" h="1352">
                <a:moveTo>
                  <a:pt x="0" y="1352"/>
                </a:moveTo>
                <a:lnTo>
                  <a:pt x="1351" y="0"/>
                </a:lnTo>
                <a:lnTo>
                  <a:pt x="135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1" name="Freeform 1140"/>
          <xdr:cNvSpPr>
            <a:spLocks/>
          </xdr:cNvSpPr>
        </xdr:nvSpPr>
        <xdr:spPr bwMode="auto">
          <a:xfrm>
            <a:off x="163" y="379"/>
            <a:ext cx="15" cy="14"/>
          </a:xfrm>
          <a:custGeom>
            <a:avLst/>
            <a:gdLst>
              <a:gd name="T0" fmla="*/ 0 w 1284"/>
              <a:gd name="T1" fmla="*/ 0 h 1283"/>
              <a:gd name="T2" fmla="*/ 0 w 1284"/>
              <a:gd name="T3" fmla="*/ 0 h 1283"/>
              <a:gd name="T4" fmla="*/ 0 w 1284"/>
              <a:gd name="T5" fmla="*/ 0 h 1283"/>
              <a:gd name="T6" fmla="*/ 0 60000 65536"/>
              <a:gd name="T7" fmla="*/ 0 60000 65536"/>
              <a:gd name="T8" fmla="*/ 0 60000 65536"/>
              <a:gd name="T9" fmla="*/ 0 w 1284"/>
              <a:gd name="T10" fmla="*/ 0 h 1283"/>
              <a:gd name="T11" fmla="*/ 1284 w 1284"/>
              <a:gd name="T12" fmla="*/ 1283 h 128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84" h="1283">
                <a:moveTo>
                  <a:pt x="0" y="1283"/>
                </a:moveTo>
                <a:lnTo>
                  <a:pt x="1283" y="0"/>
                </a:lnTo>
                <a:lnTo>
                  <a:pt x="128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2" name="Freeform 1141"/>
          <xdr:cNvSpPr>
            <a:spLocks/>
          </xdr:cNvSpPr>
        </xdr:nvSpPr>
        <xdr:spPr bwMode="auto">
          <a:xfrm>
            <a:off x="170" y="379"/>
            <a:ext cx="14" cy="14"/>
          </a:xfrm>
          <a:custGeom>
            <a:avLst/>
            <a:gdLst>
              <a:gd name="T0" fmla="*/ 0 w 1216"/>
              <a:gd name="T1" fmla="*/ 0 h 1215"/>
              <a:gd name="T2" fmla="*/ 0 w 1216"/>
              <a:gd name="T3" fmla="*/ 0 h 1215"/>
              <a:gd name="T4" fmla="*/ 0 w 1216"/>
              <a:gd name="T5" fmla="*/ 0 h 1215"/>
              <a:gd name="T6" fmla="*/ 0 60000 65536"/>
              <a:gd name="T7" fmla="*/ 0 60000 65536"/>
              <a:gd name="T8" fmla="*/ 0 60000 65536"/>
              <a:gd name="T9" fmla="*/ 0 w 1216"/>
              <a:gd name="T10" fmla="*/ 0 h 1215"/>
              <a:gd name="T11" fmla="*/ 1216 w 1216"/>
              <a:gd name="T12" fmla="*/ 1215 h 121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16" h="1215">
                <a:moveTo>
                  <a:pt x="0" y="1215"/>
                </a:moveTo>
                <a:lnTo>
                  <a:pt x="1215" y="0"/>
                </a:lnTo>
                <a:lnTo>
                  <a:pt x="121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3" name="Freeform 1142"/>
          <xdr:cNvSpPr>
            <a:spLocks/>
          </xdr:cNvSpPr>
        </xdr:nvSpPr>
        <xdr:spPr bwMode="auto">
          <a:xfrm>
            <a:off x="176" y="380"/>
            <a:ext cx="13" cy="13"/>
          </a:xfrm>
          <a:custGeom>
            <a:avLst/>
            <a:gdLst>
              <a:gd name="T0" fmla="*/ 0 w 1146"/>
              <a:gd name="T1" fmla="*/ 0 h 1147"/>
              <a:gd name="T2" fmla="*/ 0 w 1146"/>
              <a:gd name="T3" fmla="*/ 0 h 1147"/>
              <a:gd name="T4" fmla="*/ 0 w 1146"/>
              <a:gd name="T5" fmla="*/ 0 h 1147"/>
              <a:gd name="T6" fmla="*/ 0 60000 65536"/>
              <a:gd name="T7" fmla="*/ 0 60000 65536"/>
              <a:gd name="T8" fmla="*/ 0 60000 65536"/>
              <a:gd name="T9" fmla="*/ 0 w 1146"/>
              <a:gd name="T10" fmla="*/ 0 h 1147"/>
              <a:gd name="T11" fmla="*/ 1146 w 1146"/>
              <a:gd name="T12" fmla="*/ 1147 h 114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46" h="1147">
                <a:moveTo>
                  <a:pt x="0" y="1147"/>
                </a:moveTo>
                <a:lnTo>
                  <a:pt x="1145" y="0"/>
                </a:lnTo>
                <a:lnTo>
                  <a:pt x="114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4" name="Freeform 1143"/>
          <xdr:cNvSpPr>
            <a:spLocks/>
          </xdr:cNvSpPr>
        </xdr:nvSpPr>
        <xdr:spPr bwMode="auto">
          <a:xfrm>
            <a:off x="183" y="381"/>
            <a:ext cx="12" cy="12"/>
          </a:xfrm>
          <a:custGeom>
            <a:avLst/>
            <a:gdLst>
              <a:gd name="T0" fmla="*/ 0 w 1078"/>
              <a:gd name="T1" fmla="*/ 0 h 1078"/>
              <a:gd name="T2" fmla="*/ 0 w 1078"/>
              <a:gd name="T3" fmla="*/ 0 h 1078"/>
              <a:gd name="T4" fmla="*/ 0 w 1078"/>
              <a:gd name="T5" fmla="*/ 0 h 1078"/>
              <a:gd name="T6" fmla="*/ 0 60000 65536"/>
              <a:gd name="T7" fmla="*/ 0 60000 65536"/>
              <a:gd name="T8" fmla="*/ 0 60000 65536"/>
              <a:gd name="T9" fmla="*/ 0 w 1078"/>
              <a:gd name="T10" fmla="*/ 0 h 1078"/>
              <a:gd name="T11" fmla="*/ 1078 w 1078"/>
              <a:gd name="T12" fmla="*/ 1078 h 107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78" h="1078">
                <a:moveTo>
                  <a:pt x="0" y="1078"/>
                </a:moveTo>
                <a:lnTo>
                  <a:pt x="1077" y="0"/>
                </a:lnTo>
                <a:lnTo>
                  <a:pt x="107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5" name="Freeform 1144"/>
          <xdr:cNvSpPr>
            <a:spLocks/>
          </xdr:cNvSpPr>
        </xdr:nvSpPr>
        <xdr:spPr bwMode="auto">
          <a:xfrm>
            <a:off x="190" y="382"/>
            <a:ext cx="11" cy="11"/>
          </a:xfrm>
          <a:custGeom>
            <a:avLst/>
            <a:gdLst>
              <a:gd name="T0" fmla="*/ 0 w 1009"/>
              <a:gd name="T1" fmla="*/ 0 h 1010"/>
              <a:gd name="T2" fmla="*/ 0 w 1009"/>
              <a:gd name="T3" fmla="*/ 0 h 1010"/>
              <a:gd name="T4" fmla="*/ 0 w 1009"/>
              <a:gd name="T5" fmla="*/ 0 h 1010"/>
              <a:gd name="T6" fmla="*/ 0 60000 65536"/>
              <a:gd name="T7" fmla="*/ 0 60000 65536"/>
              <a:gd name="T8" fmla="*/ 0 60000 65536"/>
              <a:gd name="T9" fmla="*/ 0 w 1009"/>
              <a:gd name="T10" fmla="*/ 0 h 1010"/>
              <a:gd name="T11" fmla="*/ 1009 w 1009"/>
              <a:gd name="T12" fmla="*/ 1010 h 10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09" h="1010">
                <a:moveTo>
                  <a:pt x="0" y="1010"/>
                </a:moveTo>
                <a:lnTo>
                  <a:pt x="1008" y="0"/>
                </a:lnTo>
                <a:lnTo>
                  <a:pt x="100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6" name="Freeform 1145"/>
          <xdr:cNvSpPr>
            <a:spLocks/>
          </xdr:cNvSpPr>
        </xdr:nvSpPr>
        <xdr:spPr bwMode="auto">
          <a:xfrm>
            <a:off x="196" y="383"/>
            <a:ext cx="11" cy="10"/>
          </a:xfrm>
          <a:custGeom>
            <a:avLst/>
            <a:gdLst>
              <a:gd name="T0" fmla="*/ 0 w 942"/>
              <a:gd name="T1" fmla="*/ 0 h 942"/>
              <a:gd name="T2" fmla="*/ 0 w 942"/>
              <a:gd name="T3" fmla="*/ 0 h 942"/>
              <a:gd name="T4" fmla="*/ 0 w 942"/>
              <a:gd name="T5" fmla="*/ 0 h 942"/>
              <a:gd name="T6" fmla="*/ 0 60000 65536"/>
              <a:gd name="T7" fmla="*/ 0 60000 65536"/>
              <a:gd name="T8" fmla="*/ 0 60000 65536"/>
              <a:gd name="T9" fmla="*/ 0 w 942"/>
              <a:gd name="T10" fmla="*/ 0 h 942"/>
              <a:gd name="T11" fmla="*/ 942 w 942"/>
              <a:gd name="T12" fmla="*/ 942 h 94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42" h="942">
                <a:moveTo>
                  <a:pt x="0" y="942"/>
                </a:moveTo>
                <a:lnTo>
                  <a:pt x="941" y="0"/>
                </a:lnTo>
                <a:lnTo>
                  <a:pt x="94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7" name="Freeform 1146"/>
          <xdr:cNvSpPr>
            <a:spLocks/>
          </xdr:cNvSpPr>
        </xdr:nvSpPr>
        <xdr:spPr bwMode="auto">
          <a:xfrm>
            <a:off x="203" y="383"/>
            <a:ext cx="10" cy="10"/>
          </a:xfrm>
          <a:custGeom>
            <a:avLst/>
            <a:gdLst>
              <a:gd name="T0" fmla="*/ 0 w 873"/>
              <a:gd name="T1" fmla="*/ 0 h 873"/>
              <a:gd name="T2" fmla="*/ 0 w 873"/>
              <a:gd name="T3" fmla="*/ 0 h 873"/>
              <a:gd name="T4" fmla="*/ 0 w 873"/>
              <a:gd name="T5" fmla="*/ 0 h 873"/>
              <a:gd name="T6" fmla="*/ 0 60000 65536"/>
              <a:gd name="T7" fmla="*/ 0 60000 65536"/>
              <a:gd name="T8" fmla="*/ 0 60000 65536"/>
              <a:gd name="T9" fmla="*/ 0 w 873"/>
              <a:gd name="T10" fmla="*/ 0 h 873"/>
              <a:gd name="T11" fmla="*/ 873 w 873"/>
              <a:gd name="T12" fmla="*/ 873 h 8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73" h="873">
                <a:moveTo>
                  <a:pt x="0" y="873"/>
                </a:moveTo>
                <a:lnTo>
                  <a:pt x="872" y="0"/>
                </a:lnTo>
                <a:lnTo>
                  <a:pt x="87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8" name="Freeform 1147"/>
          <xdr:cNvSpPr>
            <a:spLocks/>
          </xdr:cNvSpPr>
        </xdr:nvSpPr>
        <xdr:spPr bwMode="auto">
          <a:xfrm>
            <a:off x="209" y="384"/>
            <a:ext cx="9" cy="9"/>
          </a:xfrm>
          <a:custGeom>
            <a:avLst/>
            <a:gdLst>
              <a:gd name="T0" fmla="*/ 0 w 805"/>
              <a:gd name="T1" fmla="*/ 0 h 805"/>
              <a:gd name="T2" fmla="*/ 0 w 805"/>
              <a:gd name="T3" fmla="*/ 0 h 805"/>
              <a:gd name="T4" fmla="*/ 0 w 805"/>
              <a:gd name="T5" fmla="*/ 0 h 805"/>
              <a:gd name="T6" fmla="*/ 0 60000 65536"/>
              <a:gd name="T7" fmla="*/ 0 60000 65536"/>
              <a:gd name="T8" fmla="*/ 0 60000 65536"/>
              <a:gd name="T9" fmla="*/ 0 w 805"/>
              <a:gd name="T10" fmla="*/ 0 h 805"/>
              <a:gd name="T11" fmla="*/ 805 w 805"/>
              <a:gd name="T12" fmla="*/ 805 h 80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05" h="805">
                <a:moveTo>
                  <a:pt x="0" y="805"/>
                </a:moveTo>
                <a:lnTo>
                  <a:pt x="804" y="0"/>
                </a:lnTo>
                <a:lnTo>
                  <a:pt x="80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59" name="Freeform 1148"/>
          <xdr:cNvSpPr>
            <a:spLocks/>
          </xdr:cNvSpPr>
        </xdr:nvSpPr>
        <xdr:spPr bwMode="auto">
          <a:xfrm>
            <a:off x="216" y="385"/>
            <a:ext cx="8" cy="8"/>
          </a:xfrm>
          <a:custGeom>
            <a:avLst/>
            <a:gdLst>
              <a:gd name="T0" fmla="*/ 0 w 736"/>
              <a:gd name="T1" fmla="*/ 0 h 736"/>
              <a:gd name="T2" fmla="*/ 0 w 736"/>
              <a:gd name="T3" fmla="*/ 0 h 736"/>
              <a:gd name="T4" fmla="*/ 0 w 736"/>
              <a:gd name="T5" fmla="*/ 0 h 736"/>
              <a:gd name="T6" fmla="*/ 0 60000 65536"/>
              <a:gd name="T7" fmla="*/ 0 60000 65536"/>
              <a:gd name="T8" fmla="*/ 0 60000 65536"/>
              <a:gd name="T9" fmla="*/ 0 w 736"/>
              <a:gd name="T10" fmla="*/ 0 h 736"/>
              <a:gd name="T11" fmla="*/ 736 w 736"/>
              <a:gd name="T12" fmla="*/ 736 h 7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36" h="736">
                <a:moveTo>
                  <a:pt x="0" y="736"/>
                </a:moveTo>
                <a:lnTo>
                  <a:pt x="735" y="0"/>
                </a:lnTo>
                <a:lnTo>
                  <a:pt x="73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0" name="Freeform 1149"/>
          <xdr:cNvSpPr>
            <a:spLocks/>
          </xdr:cNvSpPr>
        </xdr:nvSpPr>
        <xdr:spPr bwMode="auto">
          <a:xfrm>
            <a:off x="222" y="386"/>
            <a:ext cx="8" cy="7"/>
          </a:xfrm>
          <a:custGeom>
            <a:avLst/>
            <a:gdLst>
              <a:gd name="T0" fmla="*/ 0 w 669"/>
              <a:gd name="T1" fmla="*/ 0 h 668"/>
              <a:gd name="T2" fmla="*/ 0 w 669"/>
              <a:gd name="T3" fmla="*/ 0 h 668"/>
              <a:gd name="T4" fmla="*/ 0 w 669"/>
              <a:gd name="T5" fmla="*/ 0 h 668"/>
              <a:gd name="T6" fmla="*/ 0 60000 65536"/>
              <a:gd name="T7" fmla="*/ 0 60000 65536"/>
              <a:gd name="T8" fmla="*/ 0 60000 65536"/>
              <a:gd name="T9" fmla="*/ 0 w 669"/>
              <a:gd name="T10" fmla="*/ 0 h 668"/>
              <a:gd name="T11" fmla="*/ 669 w 669"/>
              <a:gd name="T12" fmla="*/ 668 h 66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69" h="668">
                <a:moveTo>
                  <a:pt x="0" y="668"/>
                </a:moveTo>
                <a:lnTo>
                  <a:pt x="668" y="0"/>
                </a:lnTo>
                <a:lnTo>
                  <a:pt x="66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1" name="Freeform 1150"/>
          <xdr:cNvSpPr>
            <a:spLocks/>
          </xdr:cNvSpPr>
        </xdr:nvSpPr>
        <xdr:spPr bwMode="auto">
          <a:xfrm>
            <a:off x="229" y="386"/>
            <a:ext cx="7" cy="7"/>
          </a:xfrm>
          <a:custGeom>
            <a:avLst/>
            <a:gdLst>
              <a:gd name="T0" fmla="*/ 0 w 601"/>
              <a:gd name="T1" fmla="*/ 0 h 600"/>
              <a:gd name="T2" fmla="*/ 0 w 601"/>
              <a:gd name="T3" fmla="*/ 0 h 600"/>
              <a:gd name="T4" fmla="*/ 0 w 601"/>
              <a:gd name="T5" fmla="*/ 0 h 600"/>
              <a:gd name="T6" fmla="*/ 0 60000 65536"/>
              <a:gd name="T7" fmla="*/ 0 60000 65536"/>
              <a:gd name="T8" fmla="*/ 0 60000 65536"/>
              <a:gd name="T9" fmla="*/ 0 w 601"/>
              <a:gd name="T10" fmla="*/ 0 h 600"/>
              <a:gd name="T11" fmla="*/ 601 w 601"/>
              <a:gd name="T12" fmla="*/ 600 h 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01" h="600">
                <a:moveTo>
                  <a:pt x="0" y="600"/>
                </a:moveTo>
                <a:lnTo>
                  <a:pt x="600" y="0"/>
                </a:lnTo>
                <a:lnTo>
                  <a:pt x="60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2" name="Freeform 1151"/>
          <xdr:cNvSpPr>
            <a:spLocks/>
          </xdr:cNvSpPr>
        </xdr:nvSpPr>
        <xdr:spPr bwMode="auto">
          <a:xfrm>
            <a:off x="235" y="387"/>
            <a:ext cx="6" cy="6"/>
          </a:xfrm>
          <a:custGeom>
            <a:avLst/>
            <a:gdLst>
              <a:gd name="T0" fmla="*/ 0 w 532"/>
              <a:gd name="T1" fmla="*/ 0 h 530"/>
              <a:gd name="T2" fmla="*/ 0 w 532"/>
              <a:gd name="T3" fmla="*/ 0 h 530"/>
              <a:gd name="T4" fmla="*/ 0 w 532"/>
              <a:gd name="T5" fmla="*/ 0 h 530"/>
              <a:gd name="T6" fmla="*/ 0 60000 65536"/>
              <a:gd name="T7" fmla="*/ 0 60000 65536"/>
              <a:gd name="T8" fmla="*/ 0 60000 65536"/>
              <a:gd name="T9" fmla="*/ 0 w 532"/>
              <a:gd name="T10" fmla="*/ 0 h 530"/>
              <a:gd name="T11" fmla="*/ 532 w 532"/>
              <a:gd name="T12" fmla="*/ 530 h 53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32" h="530">
                <a:moveTo>
                  <a:pt x="0" y="530"/>
                </a:moveTo>
                <a:lnTo>
                  <a:pt x="531" y="0"/>
                </a:lnTo>
                <a:lnTo>
                  <a:pt x="53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3" name="Freeform 1152"/>
          <xdr:cNvSpPr>
            <a:spLocks/>
          </xdr:cNvSpPr>
        </xdr:nvSpPr>
        <xdr:spPr bwMode="auto">
          <a:xfrm>
            <a:off x="242" y="388"/>
            <a:ext cx="5" cy="5"/>
          </a:xfrm>
          <a:custGeom>
            <a:avLst/>
            <a:gdLst>
              <a:gd name="T0" fmla="*/ 0 w 463"/>
              <a:gd name="T1" fmla="*/ 0 h 462"/>
              <a:gd name="T2" fmla="*/ 0 w 463"/>
              <a:gd name="T3" fmla="*/ 0 h 462"/>
              <a:gd name="T4" fmla="*/ 0 w 463"/>
              <a:gd name="T5" fmla="*/ 0 h 462"/>
              <a:gd name="T6" fmla="*/ 0 60000 65536"/>
              <a:gd name="T7" fmla="*/ 0 60000 65536"/>
              <a:gd name="T8" fmla="*/ 0 60000 65536"/>
              <a:gd name="T9" fmla="*/ 0 w 463"/>
              <a:gd name="T10" fmla="*/ 0 h 462"/>
              <a:gd name="T11" fmla="*/ 463 w 463"/>
              <a:gd name="T12" fmla="*/ 462 h 46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3" h="462">
                <a:moveTo>
                  <a:pt x="0" y="462"/>
                </a:moveTo>
                <a:lnTo>
                  <a:pt x="462" y="0"/>
                </a:lnTo>
                <a:lnTo>
                  <a:pt x="46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4" name="Freeform 1153"/>
          <xdr:cNvSpPr>
            <a:spLocks/>
          </xdr:cNvSpPr>
        </xdr:nvSpPr>
        <xdr:spPr bwMode="auto">
          <a:xfrm>
            <a:off x="249" y="389"/>
            <a:ext cx="4" cy="4"/>
          </a:xfrm>
          <a:custGeom>
            <a:avLst/>
            <a:gdLst>
              <a:gd name="T0" fmla="*/ 0 w 394"/>
              <a:gd name="T1" fmla="*/ 0 h 394"/>
              <a:gd name="T2" fmla="*/ 0 w 394"/>
              <a:gd name="T3" fmla="*/ 0 h 394"/>
              <a:gd name="T4" fmla="*/ 0 w 394"/>
              <a:gd name="T5" fmla="*/ 0 h 394"/>
              <a:gd name="T6" fmla="*/ 0 60000 65536"/>
              <a:gd name="T7" fmla="*/ 0 60000 65536"/>
              <a:gd name="T8" fmla="*/ 0 60000 65536"/>
              <a:gd name="T9" fmla="*/ 0 w 394"/>
              <a:gd name="T10" fmla="*/ 0 h 394"/>
              <a:gd name="T11" fmla="*/ 394 w 394"/>
              <a:gd name="T12" fmla="*/ 394 h 39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4" h="394">
                <a:moveTo>
                  <a:pt x="0" y="394"/>
                </a:moveTo>
                <a:lnTo>
                  <a:pt x="393" y="0"/>
                </a:lnTo>
                <a:lnTo>
                  <a:pt x="394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5" name="Freeform 1154"/>
          <xdr:cNvSpPr>
            <a:spLocks/>
          </xdr:cNvSpPr>
        </xdr:nvSpPr>
        <xdr:spPr bwMode="auto">
          <a:xfrm>
            <a:off x="255" y="390"/>
            <a:ext cx="4" cy="3"/>
          </a:xfrm>
          <a:custGeom>
            <a:avLst/>
            <a:gdLst>
              <a:gd name="T0" fmla="*/ 0 w 327"/>
              <a:gd name="T1" fmla="*/ 0 h 325"/>
              <a:gd name="T2" fmla="*/ 0 w 327"/>
              <a:gd name="T3" fmla="*/ 0 h 325"/>
              <a:gd name="T4" fmla="*/ 0 w 327"/>
              <a:gd name="T5" fmla="*/ 0 h 325"/>
              <a:gd name="T6" fmla="*/ 0 60000 65536"/>
              <a:gd name="T7" fmla="*/ 0 60000 65536"/>
              <a:gd name="T8" fmla="*/ 0 60000 65536"/>
              <a:gd name="T9" fmla="*/ 0 w 327"/>
              <a:gd name="T10" fmla="*/ 0 h 325"/>
              <a:gd name="T11" fmla="*/ 327 w 327"/>
              <a:gd name="T12" fmla="*/ 325 h 3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7" h="325">
                <a:moveTo>
                  <a:pt x="0" y="325"/>
                </a:moveTo>
                <a:lnTo>
                  <a:pt x="326" y="0"/>
                </a:lnTo>
                <a:lnTo>
                  <a:pt x="327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6" name="Freeform 1155"/>
          <xdr:cNvSpPr>
            <a:spLocks/>
          </xdr:cNvSpPr>
        </xdr:nvSpPr>
        <xdr:spPr bwMode="auto">
          <a:xfrm>
            <a:off x="262" y="390"/>
            <a:ext cx="3" cy="3"/>
          </a:xfrm>
          <a:custGeom>
            <a:avLst/>
            <a:gdLst>
              <a:gd name="T0" fmla="*/ 0 w 258"/>
              <a:gd name="T1" fmla="*/ 0 h 257"/>
              <a:gd name="T2" fmla="*/ 0 w 258"/>
              <a:gd name="T3" fmla="*/ 0 h 257"/>
              <a:gd name="T4" fmla="*/ 0 w 258"/>
              <a:gd name="T5" fmla="*/ 0 h 257"/>
              <a:gd name="T6" fmla="*/ 0 60000 65536"/>
              <a:gd name="T7" fmla="*/ 0 60000 65536"/>
              <a:gd name="T8" fmla="*/ 0 60000 65536"/>
              <a:gd name="T9" fmla="*/ 0 w 258"/>
              <a:gd name="T10" fmla="*/ 0 h 257"/>
              <a:gd name="T11" fmla="*/ 258 w 258"/>
              <a:gd name="T12" fmla="*/ 257 h 25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8" h="257">
                <a:moveTo>
                  <a:pt x="0" y="257"/>
                </a:moveTo>
                <a:lnTo>
                  <a:pt x="257" y="0"/>
                </a:lnTo>
                <a:lnTo>
                  <a:pt x="25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7" name="Freeform 1156"/>
          <xdr:cNvSpPr>
            <a:spLocks/>
          </xdr:cNvSpPr>
        </xdr:nvSpPr>
        <xdr:spPr bwMode="auto">
          <a:xfrm>
            <a:off x="268" y="391"/>
            <a:ext cx="2" cy="2"/>
          </a:xfrm>
          <a:custGeom>
            <a:avLst/>
            <a:gdLst>
              <a:gd name="T0" fmla="*/ 0 w 189"/>
              <a:gd name="T1" fmla="*/ 0 h 188"/>
              <a:gd name="T2" fmla="*/ 0 w 189"/>
              <a:gd name="T3" fmla="*/ 0 h 188"/>
              <a:gd name="T4" fmla="*/ 0 w 189"/>
              <a:gd name="T5" fmla="*/ 0 h 188"/>
              <a:gd name="T6" fmla="*/ 0 60000 65536"/>
              <a:gd name="T7" fmla="*/ 0 60000 65536"/>
              <a:gd name="T8" fmla="*/ 0 60000 65536"/>
              <a:gd name="T9" fmla="*/ 0 w 189"/>
              <a:gd name="T10" fmla="*/ 0 h 188"/>
              <a:gd name="T11" fmla="*/ 189 w 189"/>
              <a:gd name="T12" fmla="*/ 188 h 1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89" h="188">
                <a:moveTo>
                  <a:pt x="0" y="188"/>
                </a:moveTo>
                <a:lnTo>
                  <a:pt x="188" y="0"/>
                </a:lnTo>
                <a:lnTo>
                  <a:pt x="189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8" name="Freeform 1157"/>
          <xdr:cNvSpPr>
            <a:spLocks/>
          </xdr:cNvSpPr>
        </xdr:nvSpPr>
        <xdr:spPr bwMode="auto">
          <a:xfrm>
            <a:off x="275" y="392"/>
            <a:ext cx="1" cy="1"/>
          </a:xfrm>
          <a:custGeom>
            <a:avLst/>
            <a:gdLst>
              <a:gd name="T0" fmla="*/ 0 w 121"/>
              <a:gd name="T1" fmla="*/ 0 h 120"/>
              <a:gd name="T2" fmla="*/ 0 w 121"/>
              <a:gd name="T3" fmla="*/ 0 h 120"/>
              <a:gd name="T4" fmla="*/ 0 w 121"/>
              <a:gd name="T5" fmla="*/ 0 h 120"/>
              <a:gd name="T6" fmla="*/ 0 60000 65536"/>
              <a:gd name="T7" fmla="*/ 0 60000 65536"/>
              <a:gd name="T8" fmla="*/ 0 60000 65536"/>
              <a:gd name="T9" fmla="*/ 0 w 121"/>
              <a:gd name="T10" fmla="*/ 0 h 120"/>
              <a:gd name="T11" fmla="*/ 121 w 121"/>
              <a:gd name="T12" fmla="*/ 120 h 1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1" h="120">
                <a:moveTo>
                  <a:pt x="0" y="120"/>
                </a:moveTo>
                <a:lnTo>
                  <a:pt x="120" y="0"/>
                </a:lnTo>
                <a:lnTo>
                  <a:pt x="12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469" name="Freeform 1158"/>
          <xdr:cNvSpPr>
            <a:spLocks/>
          </xdr:cNvSpPr>
        </xdr:nvSpPr>
        <xdr:spPr bwMode="auto">
          <a:xfrm>
            <a:off x="281" y="393"/>
            <a:ext cx="1" cy="1"/>
          </a:xfrm>
          <a:custGeom>
            <a:avLst/>
            <a:gdLst>
              <a:gd name="T0" fmla="*/ 0 w 53"/>
              <a:gd name="T1" fmla="*/ 0 h 52"/>
              <a:gd name="T2" fmla="*/ 0 w 53"/>
              <a:gd name="T3" fmla="*/ 0 h 52"/>
              <a:gd name="T4" fmla="*/ 0 w 53"/>
              <a:gd name="T5" fmla="*/ 0 h 52"/>
              <a:gd name="T6" fmla="*/ 0 60000 65536"/>
              <a:gd name="T7" fmla="*/ 0 60000 65536"/>
              <a:gd name="T8" fmla="*/ 0 60000 65536"/>
              <a:gd name="T9" fmla="*/ 0 w 53"/>
              <a:gd name="T10" fmla="*/ 0 h 52"/>
              <a:gd name="T11" fmla="*/ 53 w 53"/>
              <a:gd name="T12" fmla="*/ 52 h 5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3" h="52">
                <a:moveTo>
                  <a:pt x="0" y="52"/>
                </a:moveTo>
                <a:lnTo>
                  <a:pt x="52" y="0"/>
                </a:lnTo>
                <a:lnTo>
                  <a:pt x="5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9" name="Text Box 1159"/>
          <xdr:cNvSpPr txBox="1">
            <a:spLocks noChangeArrowheads="1"/>
          </xdr:cNvSpPr>
        </xdr:nvSpPr>
        <xdr:spPr bwMode="auto">
          <a:xfrm>
            <a:off x="297" y="447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160" name="Text Box 1160"/>
          <xdr:cNvSpPr txBox="1">
            <a:spLocks noChangeArrowheads="1"/>
          </xdr:cNvSpPr>
        </xdr:nvSpPr>
        <xdr:spPr bwMode="auto">
          <a:xfrm>
            <a:off x="107" y="446"/>
            <a:ext cx="15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161" name="Text Box 1161"/>
          <xdr:cNvSpPr txBox="1">
            <a:spLocks noChangeArrowheads="1"/>
          </xdr:cNvSpPr>
        </xdr:nvSpPr>
        <xdr:spPr bwMode="auto">
          <a:xfrm>
            <a:off x="107" y="372"/>
            <a:ext cx="8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1162" name="Text Box 1162"/>
          <xdr:cNvSpPr txBox="1">
            <a:spLocks noChangeArrowheads="1"/>
          </xdr:cNvSpPr>
        </xdr:nvSpPr>
        <xdr:spPr bwMode="auto">
          <a:xfrm>
            <a:off x="208" y="390"/>
            <a:ext cx="5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</xdr:txBody>
      </xdr:sp>
      <xdr:sp macro="" textlink="">
        <xdr:nvSpPr>
          <xdr:cNvPr id="29474" name="Line 1163"/>
          <xdr:cNvSpPr>
            <a:spLocks noChangeShapeType="1"/>
          </xdr:cNvSpPr>
        </xdr:nvSpPr>
        <xdr:spPr bwMode="auto">
          <a:xfrm>
            <a:off x="133" y="373"/>
            <a:ext cx="16" cy="20"/>
          </a:xfrm>
          <a:prstGeom prst="line">
            <a:avLst/>
          </a:pr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523875</xdr:colOff>
      <xdr:row>57</xdr:row>
      <xdr:rowOff>95250</xdr:rowOff>
    </xdr:from>
    <xdr:to>
      <xdr:col>2</xdr:col>
      <xdr:colOff>1285875</xdr:colOff>
      <xdr:row>60</xdr:row>
      <xdr:rowOff>304800</xdr:rowOff>
    </xdr:to>
    <xdr:grpSp>
      <xdr:nvGrpSpPr>
        <xdr:cNvPr id="29166" name="Group 1164"/>
        <xdr:cNvGrpSpPr>
          <a:grpSpLocks/>
        </xdr:cNvGrpSpPr>
      </xdr:nvGrpSpPr>
      <xdr:grpSpPr bwMode="auto">
        <a:xfrm>
          <a:off x="1771650" y="19488150"/>
          <a:ext cx="762000" cy="1152525"/>
          <a:chOff x="151" y="148"/>
          <a:chExt cx="120" cy="94"/>
        </a:xfrm>
      </xdr:grpSpPr>
      <xdr:sp macro="" textlink="">
        <xdr:nvSpPr>
          <xdr:cNvPr id="29167" name="Freeform 1165"/>
          <xdr:cNvSpPr>
            <a:spLocks/>
          </xdr:cNvSpPr>
        </xdr:nvSpPr>
        <xdr:spPr bwMode="auto">
          <a:xfrm>
            <a:off x="151" y="229"/>
            <a:ext cx="78" cy="1"/>
          </a:xfrm>
          <a:custGeom>
            <a:avLst/>
            <a:gdLst>
              <a:gd name="T0" fmla="*/ 0 w 11229"/>
              <a:gd name="T1" fmla="*/ 0 h 1"/>
              <a:gd name="T2" fmla="*/ 0 w 11229"/>
              <a:gd name="T3" fmla="*/ 0 h 1"/>
              <a:gd name="T4" fmla="*/ 0 w 11229"/>
              <a:gd name="T5" fmla="*/ 0 h 1"/>
              <a:gd name="T6" fmla="*/ 0 60000 65536"/>
              <a:gd name="T7" fmla="*/ 0 60000 65536"/>
              <a:gd name="T8" fmla="*/ 0 60000 65536"/>
              <a:gd name="T9" fmla="*/ 0 w 11229"/>
              <a:gd name="T10" fmla="*/ 0 h 1"/>
              <a:gd name="T11" fmla="*/ 11229 w 1122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1229" h="1">
                <a:moveTo>
                  <a:pt x="0" y="0"/>
                </a:moveTo>
                <a:lnTo>
                  <a:pt x="11228" y="0"/>
                </a:lnTo>
                <a:lnTo>
                  <a:pt x="11229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68" name="Freeform 1166"/>
          <xdr:cNvSpPr>
            <a:spLocks/>
          </xdr:cNvSpPr>
        </xdr:nvSpPr>
        <xdr:spPr bwMode="auto">
          <a:xfrm>
            <a:off x="174" y="211"/>
            <a:ext cx="2" cy="1"/>
          </a:xfrm>
          <a:custGeom>
            <a:avLst/>
            <a:gdLst>
              <a:gd name="T0" fmla="*/ 0 w 286"/>
              <a:gd name="T1" fmla="*/ 0 h 1"/>
              <a:gd name="T2" fmla="*/ 0 w 286"/>
              <a:gd name="T3" fmla="*/ 0 h 1"/>
              <a:gd name="T4" fmla="*/ 0 w 286"/>
              <a:gd name="T5" fmla="*/ 0 h 1"/>
              <a:gd name="T6" fmla="*/ 0 60000 65536"/>
              <a:gd name="T7" fmla="*/ 0 60000 65536"/>
              <a:gd name="T8" fmla="*/ 0 60000 65536"/>
              <a:gd name="T9" fmla="*/ 0 w 286"/>
              <a:gd name="T10" fmla="*/ 0 h 1"/>
              <a:gd name="T11" fmla="*/ 286 w 28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6" h="1">
                <a:moveTo>
                  <a:pt x="0" y="0"/>
                </a:moveTo>
                <a:lnTo>
                  <a:pt x="285" y="0"/>
                </a:lnTo>
                <a:lnTo>
                  <a:pt x="28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69" name="Freeform 1167"/>
          <xdr:cNvSpPr>
            <a:spLocks/>
          </xdr:cNvSpPr>
        </xdr:nvSpPr>
        <xdr:spPr bwMode="auto">
          <a:xfrm>
            <a:off x="178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0" name="Freeform 1168"/>
          <xdr:cNvSpPr>
            <a:spLocks/>
          </xdr:cNvSpPr>
        </xdr:nvSpPr>
        <xdr:spPr bwMode="auto">
          <a:xfrm>
            <a:off x="182" y="211"/>
            <a:ext cx="3" cy="1"/>
          </a:xfrm>
          <a:custGeom>
            <a:avLst/>
            <a:gdLst>
              <a:gd name="T0" fmla="*/ 0 w 412"/>
              <a:gd name="T1" fmla="*/ 0 h 1"/>
              <a:gd name="T2" fmla="*/ 0 w 412"/>
              <a:gd name="T3" fmla="*/ 0 h 1"/>
              <a:gd name="T4" fmla="*/ 0 w 412"/>
              <a:gd name="T5" fmla="*/ 0 h 1"/>
              <a:gd name="T6" fmla="*/ 0 60000 65536"/>
              <a:gd name="T7" fmla="*/ 0 60000 65536"/>
              <a:gd name="T8" fmla="*/ 0 60000 65536"/>
              <a:gd name="T9" fmla="*/ 0 w 412"/>
              <a:gd name="T10" fmla="*/ 0 h 1"/>
              <a:gd name="T11" fmla="*/ 412 w 4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2" h="1">
                <a:moveTo>
                  <a:pt x="0" y="0"/>
                </a:moveTo>
                <a:lnTo>
                  <a:pt x="411" y="0"/>
                </a:lnTo>
                <a:lnTo>
                  <a:pt x="41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1" name="Freeform 1169"/>
          <xdr:cNvSpPr>
            <a:spLocks/>
          </xdr:cNvSpPr>
        </xdr:nvSpPr>
        <xdr:spPr bwMode="auto">
          <a:xfrm>
            <a:off x="186" y="211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2" name="Freeform 1170"/>
          <xdr:cNvSpPr>
            <a:spLocks/>
          </xdr:cNvSpPr>
        </xdr:nvSpPr>
        <xdr:spPr bwMode="auto">
          <a:xfrm>
            <a:off x="191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3" name="Freeform 1171"/>
          <xdr:cNvSpPr>
            <a:spLocks/>
          </xdr:cNvSpPr>
        </xdr:nvSpPr>
        <xdr:spPr bwMode="auto">
          <a:xfrm>
            <a:off x="195" y="211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4" name="Freeform 1172"/>
          <xdr:cNvSpPr>
            <a:spLocks/>
          </xdr:cNvSpPr>
        </xdr:nvSpPr>
        <xdr:spPr bwMode="auto">
          <a:xfrm>
            <a:off x="199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5" name="Freeform 1173"/>
          <xdr:cNvSpPr>
            <a:spLocks/>
          </xdr:cNvSpPr>
        </xdr:nvSpPr>
        <xdr:spPr bwMode="auto">
          <a:xfrm>
            <a:off x="204" y="211"/>
            <a:ext cx="2" cy="1"/>
          </a:xfrm>
          <a:custGeom>
            <a:avLst/>
            <a:gdLst>
              <a:gd name="T0" fmla="*/ 0 w 412"/>
              <a:gd name="T1" fmla="*/ 0 h 1"/>
              <a:gd name="T2" fmla="*/ 0 w 412"/>
              <a:gd name="T3" fmla="*/ 0 h 1"/>
              <a:gd name="T4" fmla="*/ 0 w 412"/>
              <a:gd name="T5" fmla="*/ 0 h 1"/>
              <a:gd name="T6" fmla="*/ 0 60000 65536"/>
              <a:gd name="T7" fmla="*/ 0 60000 65536"/>
              <a:gd name="T8" fmla="*/ 0 60000 65536"/>
              <a:gd name="T9" fmla="*/ 0 w 412"/>
              <a:gd name="T10" fmla="*/ 0 h 1"/>
              <a:gd name="T11" fmla="*/ 412 w 4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2" h="1">
                <a:moveTo>
                  <a:pt x="0" y="0"/>
                </a:moveTo>
                <a:lnTo>
                  <a:pt x="411" y="0"/>
                </a:lnTo>
                <a:lnTo>
                  <a:pt x="41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6" name="Freeform 1174"/>
          <xdr:cNvSpPr>
            <a:spLocks/>
          </xdr:cNvSpPr>
        </xdr:nvSpPr>
        <xdr:spPr bwMode="auto">
          <a:xfrm>
            <a:off x="208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7" name="Freeform 1175"/>
          <xdr:cNvSpPr>
            <a:spLocks/>
          </xdr:cNvSpPr>
        </xdr:nvSpPr>
        <xdr:spPr bwMode="auto">
          <a:xfrm>
            <a:off x="212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8" name="Freeform 1176"/>
          <xdr:cNvSpPr>
            <a:spLocks/>
          </xdr:cNvSpPr>
        </xdr:nvSpPr>
        <xdr:spPr bwMode="auto">
          <a:xfrm>
            <a:off x="217" y="211"/>
            <a:ext cx="2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09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79" name="Freeform 1177"/>
          <xdr:cNvSpPr>
            <a:spLocks/>
          </xdr:cNvSpPr>
        </xdr:nvSpPr>
        <xdr:spPr bwMode="auto">
          <a:xfrm>
            <a:off x="221" y="211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0" name="Freeform 1178"/>
          <xdr:cNvSpPr>
            <a:spLocks/>
          </xdr:cNvSpPr>
        </xdr:nvSpPr>
        <xdr:spPr bwMode="auto">
          <a:xfrm>
            <a:off x="225" y="211"/>
            <a:ext cx="3" cy="1"/>
          </a:xfrm>
          <a:custGeom>
            <a:avLst/>
            <a:gdLst>
              <a:gd name="T0" fmla="*/ 0 w 412"/>
              <a:gd name="T1" fmla="*/ 0 h 1"/>
              <a:gd name="T2" fmla="*/ 0 w 412"/>
              <a:gd name="T3" fmla="*/ 0 h 1"/>
              <a:gd name="T4" fmla="*/ 0 w 412"/>
              <a:gd name="T5" fmla="*/ 0 h 1"/>
              <a:gd name="T6" fmla="*/ 0 60000 65536"/>
              <a:gd name="T7" fmla="*/ 0 60000 65536"/>
              <a:gd name="T8" fmla="*/ 0 60000 65536"/>
              <a:gd name="T9" fmla="*/ 0 w 412"/>
              <a:gd name="T10" fmla="*/ 0 h 1"/>
              <a:gd name="T11" fmla="*/ 412 w 4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2" h="1">
                <a:moveTo>
                  <a:pt x="0" y="0"/>
                </a:moveTo>
                <a:lnTo>
                  <a:pt x="411" y="0"/>
                </a:lnTo>
                <a:lnTo>
                  <a:pt x="412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1" name="Freeform 1179"/>
          <xdr:cNvSpPr>
            <a:spLocks/>
          </xdr:cNvSpPr>
        </xdr:nvSpPr>
        <xdr:spPr bwMode="auto">
          <a:xfrm>
            <a:off x="229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2" name="Freeform 1180"/>
          <xdr:cNvSpPr>
            <a:spLocks/>
          </xdr:cNvSpPr>
        </xdr:nvSpPr>
        <xdr:spPr bwMode="auto">
          <a:xfrm>
            <a:off x="234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3" name="Freeform 1181"/>
          <xdr:cNvSpPr>
            <a:spLocks/>
          </xdr:cNvSpPr>
        </xdr:nvSpPr>
        <xdr:spPr bwMode="auto">
          <a:xfrm>
            <a:off x="238" y="211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4" name="Freeform 1182"/>
          <xdr:cNvSpPr>
            <a:spLocks/>
          </xdr:cNvSpPr>
        </xdr:nvSpPr>
        <xdr:spPr bwMode="auto">
          <a:xfrm>
            <a:off x="242" y="211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5" name="Freeform 1183"/>
          <xdr:cNvSpPr>
            <a:spLocks/>
          </xdr:cNvSpPr>
        </xdr:nvSpPr>
        <xdr:spPr bwMode="auto">
          <a:xfrm>
            <a:off x="247" y="211"/>
            <a:ext cx="2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6" name="Freeform 1184"/>
          <xdr:cNvSpPr>
            <a:spLocks/>
          </xdr:cNvSpPr>
        </xdr:nvSpPr>
        <xdr:spPr bwMode="auto">
          <a:xfrm>
            <a:off x="251" y="211"/>
            <a:ext cx="2" cy="1"/>
          </a:xfrm>
          <a:custGeom>
            <a:avLst/>
            <a:gdLst>
              <a:gd name="T0" fmla="*/ 0 w 288"/>
              <a:gd name="T1" fmla="*/ 0 h 1"/>
              <a:gd name="T2" fmla="*/ 0 w 288"/>
              <a:gd name="T3" fmla="*/ 0 h 1"/>
              <a:gd name="T4" fmla="*/ 0 w 288"/>
              <a:gd name="T5" fmla="*/ 0 h 1"/>
              <a:gd name="T6" fmla="*/ 0 60000 65536"/>
              <a:gd name="T7" fmla="*/ 0 60000 65536"/>
              <a:gd name="T8" fmla="*/ 0 60000 65536"/>
              <a:gd name="T9" fmla="*/ 0 w 288"/>
              <a:gd name="T10" fmla="*/ 0 h 1"/>
              <a:gd name="T11" fmla="*/ 288 w 28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88" h="1">
                <a:moveTo>
                  <a:pt x="0" y="0"/>
                </a:moveTo>
                <a:lnTo>
                  <a:pt x="287" y="0"/>
                </a:lnTo>
                <a:lnTo>
                  <a:pt x="288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7" name="Freeform 1185"/>
          <xdr:cNvSpPr>
            <a:spLocks/>
          </xdr:cNvSpPr>
        </xdr:nvSpPr>
        <xdr:spPr bwMode="auto">
          <a:xfrm>
            <a:off x="151" y="227"/>
            <a:ext cx="2" cy="2"/>
          </a:xfrm>
          <a:custGeom>
            <a:avLst/>
            <a:gdLst>
              <a:gd name="T0" fmla="*/ 0 w 391"/>
              <a:gd name="T1" fmla="*/ 0 h 302"/>
              <a:gd name="T2" fmla="*/ 0 w 391"/>
              <a:gd name="T3" fmla="*/ 0 h 302"/>
              <a:gd name="T4" fmla="*/ 0 w 391"/>
              <a:gd name="T5" fmla="*/ 0 h 302"/>
              <a:gd name="T6" fmla="*/ 0 60000 65536"/>
              <a:gd name="T7" fmla="*/ 0 60000 65536"/>
              <a:gd name="T8" fmla="*/ 0 60000 65536"/>
              <a:gd name="T9" fmla="*/ 0 w 391"/>
              <a:gd name="T10" fmla="*/ 0 h 302"/>
              <a:gd name="T11" fmla="*/ 391 w 391"/>
              <a:gd name="T12" fmla="*/ 302 h 3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1" h="302">
                <a:moveTo>
                  <a:pt x="0" y="302"/>
                </a:moveTo>
                <a:lnTo>
                  <a:pt x="390" y="0"/>
                </a:lnTo>
                <a:lnTo>
                  <a:pt x="391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8" name="Freeform 1186"/>
          <xdr:cNvSpPr>
            <a:spLocks/>
          </xdr:cNvSpPr>
        </xdr:nvSpPr>
        <xdr:spPr bwMode="auto">
          <a:xfrm>
            <a:off x="155" y="225"/>
            <a:ext cx="2" cy="1"/>
          </a:xfrm>
          <a:custGeom>
            <a:avLst/>
            <a:gdLst>
              <a:gd name="T0" fmla="*/ 0 w 326"/>
              <a:gd name="T1" fmla="*/ 0 h 250"/>
              <a:gd name="T2" fmla="*/ 0 w 326"/>
              <a:gd name="T3" fmla="*/ 0 h 250"/>
              <a:gd name="T4" fmla="*/ 0 w 326"/>
              <a:gd name="T5" fmla="*/ 0 h 250"/>
              <a:gd name="T6" fmla="*/ 0 60000 65536"/>
              <a:gd name="T7" fmla="*/ 0 60000 65536"/>
              <a:gd name="T8" fmla="*/ 0 60000 65536"/>
              <a:gd name="T9" fmla="*/ 0 w 326"/>
              <a:gd name="T10" fmla="*/ 0 h 250"/>
              <a:gd name="T11" fmla="*/ 326 w 326"/>
              <a:gd name="T12" fmla="*/ 250 h 2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6" h="250">
                <a:moveTo>
                  <a:pt x="0" y="250"/>
                </a:moveTo>
                <a:lnTo>
                  <a:pt x="325" y="0"/>
                </a:lnTo>
                <a:lnTo>
                  <a:pt x="3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89" name="Freeform 1187"/>
          <xdr:cNvSpPr>
            <a:spLocks/>
          </xdr:cNvSpPr>
        </xdr:nvSpPr>
        <xdr:spPr bwMode="auto">
          <a:xfrm>
            <a:off x="158" y="222"/>
            <a:ext cx="2" cy="2"/>
          </a:xfrm>
          <a:custGeom>
            <a:avLst/>
            <a:gdLst>
              <a:gd name="T0" fmla="*/ 0 w 325"/>
              <a:gd name="T1" fmla="*/ 0 h 250"/>
              <a:gd name="T2" fmla="*/ 0 w 325"/>
              <a:gd name="T3" fmla="*/ 0 h 250"/>
              <a:gd name="T4" fmla="*/ 0 w 325"/>
              <a:gd name="T5" fmla="*/ 0 h 250"/>
              <a:gd name="T6" fmla="*/ 0 60000 65536"/>
              <a:gd name="T7" fmla="*/ 0 60000 65536"/>
              <a:gd name="T8" fmla="*/ 0 60000 65536"/>
              <a:gd name="T9" fmla="*/ 0 w 325"/>
              <a:gd name="T10" fmla="*/ 0 h 250"/>
              <a:gd name="T11" fmla="*/ 325 w 325"/>
              <a:gd name="T12" fmla="*/ 250 h 2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5" h="250">
                <a:moveTo>
                  <a:pt x="0" y="250"/>
                </a:moveTo>
                <a:lnTo>
                  <a:pt x="324" y="0"/>
                </a:lnTo>
                <a:lnTo>
                  <a:pt x="325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0" name="Freeform 1188"/>
          <xdr:cNvSpPr>
            <a:spLocks/>
          </xdr:cNvSpPr>
        </xdr:nvSpPr>
        <xdr:spPr bwMode="auto">
          <a:xfrm>
            <a:off x="161" y="219"/>
            <a:ext cx="3" cy="2"/>
          </a:xfrm>
          <a:custGeom>
            <a:avLst/>
            <a:gdLst>
              <a:gd name="T0" fmla="*/ 0 w 326"/>
              <a:gd name="T1" fmla="*/ 0 h 249"/>
              <a:gd name="T2" fmla="*/ 0 w 326"/>
              <a:gd name="T3" fmla="*/ 0 h 249"/>
              <a:gd name="T4" fmla="*/ 0 w 326"/>
              <a:gd name="T5" fmla="*/ 0 h 249"/>
              <a:gd name="T6" fmla="*/ 0 60000 65536"/>
              <a:gd name="T7" fmla="*/ 0 60000 65536"/>
              <a:gd name="T8" fmla="*/ 0 60000 65536"/>
              <a:gd name="T9" fmla="*/ 0 w 326"/>
              <a:gd name="T10" fmla="*/ 0 h 249"/>
              <a:gd name="T11" fmla="*/ 326 w 326"/>
              <a:gd name="T12" fmla="*/ 249 h 24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6" h="249">
                <a:moveTo>
                  <a:pt x="0" y="249"/>
                </a:moveTo>
                <a:lnTo>
                  <a:pt x="325" y="0"/>
                </a:lnTo>
                <a:lnTo>
                  <a:pt x="3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1" name="Freeform 1189"/>
          <xdr:cNvSpPr>
            <a:spLocks/>
          </xdr:cNvSpPr>
        </xdr:nvSpPr>
        <xdr:spPr bwMode="auto">
          <a:xfrm>
            <a:off x="165" y="217"/>
            <a:ext cx="2" cy="1"/>
          </a:xfrm>
          <a:custGeom>
            <a:avLst/>
            <a:gdLst>
              <a:gd name="T0" fmla="*/ 0 w 326"/>
              <a:gd name="T1" fmla="*/ 0 h 251"/>
              <a:gd name="T2" fmla="*/ 0 w 326"/>
              <a:gd name="T3" fmla="*/ 0 h 251"/>
              <a:gd name="T4" fmla="*/ 0 w 326"/>
              <a:gd name="T5" fmla="*/ 0 h 251"/>
              <a:gd name="T6" fmla="*/ 0 60000 65536"/>
              <a:gd name="T7" fmla="*/ 0 60000 65536"/>
              <a:gd name="T8" fmla="*/ 0 60000 65536"/>
              <a:gd name="T9" fmla="*/ 0 w 326"/>
              <a:gd name="T10" fmla="*/ 0 h 251"/>
              <a:gd name="T11" fmla="*/ 326 w 326"/>
              <a:gd name="T12" fmla="*/ 251 h 25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6" h="251">
                <a:moveTo>
                  <a:pt x="0" y="251"/>
                </a:moveTo>
                <a:lnTo>
                  <a:pt x="325" y="0"/>
                </a:lnTo>
                <a:lnTo>
                  <a:pt x="3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2" name="Freeform 1190"/>
          <xdr:cNvSpPr>
            <a:spLocks/>
          </xdr:cNvSpPr>
        </xdr:nvSpPr>
        <xdr:spPr bwMode="auto">
          <a:xfrm>
            <a:off x="168" y="214"/>
            <a:ext cx="3" cy="2"/>
          </a:xfrm>
          <a:custGeom>
            <a:avLst/>
            <a:gdLst>
              <a:gd name="T0" fmla="*/ 0 w 326"/>
              <a:gd name="T1" fmla="*/ 0 h 250"/>
              <a:gd name="T2" fmla="*/ 0 w 326"/>
              <a:gd name="T3" fmla="*/ 0 h 250"/>
              <a:gd name="T4" fmla="*/ 0 w 326"/>
              <a:gd name="T5" fmla="*/ 0 h 250"/>
              <a:gd name="T6" fmla="*/ 0 60000 65536"/>
              <a:gd name="T7" fmla="*/ 0 60000 65536"/>
              <a:gd name="T8" fmla="*/ 0 60000 65536"/>
              <a:gd name="T9" fmla="*/ 0 w 326"/>
              <a:gd name="T10" fmla="*/ 0 h 250"/>
              <a:gd name="T11" fmla="*/ 326 w 326"/>
              <a:gd name="T12" fmla="*/ 250 h 25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6" h="250">
                <a:moveTo>
                  <a:pt x="0" y="250"/>
                </a:moveTo>
                <a:lnTo>
                  <a:pt x="325" y="0"/>
                </a:lnTo>
                <a:lnTo>
                  <a:pt x="326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3" name="Freeform 1191"/>
          <xdr:cNvSpPr>
            <a:spLocks/>
          </xdr:cNvSpPr>
        </xdr:nvSpPr>
        <xdr:spPr bwMode="auto">
          <a:xfrm>
            <a:off x="172" y="211"/>
            <a:ext cx="2" cy="2"/>
          </a:xfrm>
          <a:custGeom>
            <a:avLst/>
            <a:gdLst>
              <a:gd name="T0" fmla="*/ 0 w 393"/>
              <a:gd name="T1" fmla="*/ 0 h 301"/>
              <a:gd name="T2" fmla="*/ 0 w 393"/>
              <a:gd name="T3" fmla="*/ 0 h 301"/>
              <a:gd name="T4" fmla="*/ 0 w 393"/>
              <a:gd name="T5" fmla="*/ 0 h 301"/>
              <a:gd name="T6" fmla="*/ 0 60000 65536"/>
              <a:gd name="T7" fmla="*/ 0 60000 65536"/>
              <a:gd name="T8" fmla="*/ 0 60000 65536"/>
              <a:gd name="T9" fmla="*/ 0 w 393"/>
              <a:gd name="T10" fmla="*/ 0 h 301"/>
              <a:gd name="T11" fmla="*/ 393 w 393"/>
              <a:gd name="T12" fmla="*/ 301 h 30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3" h="301">
                <a:moveTo>
                  <a:pt x="0" y="301"/>
                </a:moveTo>
                <a:lnTo>
                  <a:pt x="392" y="0"/>
                </a:lnTo>
                <a:lnTo>
                  <a:pt x="393" y="0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4" name="Freeform 1192"/>
          <xdr:cNvSpPr>
            <a:spLocks/>
          </xdr:cNvSpPr>
        </xdr:nvSpPr>
        <xdr:spPr bwMode="auto">
          <a:xfrm>
            <a:off x="229" y="211"/>
            <a:ext cx="24" cy="18"/>
          </a:xfrm>
          <a:custGeom>
            <a:avLst/>
            <a:gdLst>
              <a:gd name="T0" fmla="*/ 0 w 3381"/>
              <a:gd name="T1" fmla="*/ 0 h 2602"/>
              <a:gd name="T2" fmla="*/ 0 w 3381"/>
              <a:gd name="T3" fmla="*/ 0 h 2602"/>
              <a:gd name="T4" fmla="*/ 0 w 3381"/>
              <a:gd name="T5" fmla="*/ 0 h 2602"/>
              <a:gd name="T6" fmla="*/ 0 60000 65536"/>
              <a:gd name="T7" fmla="*/ 0 60000 65536"/>
              <a:gd name="T8" fmla="*/ 0 60000 65536"/>
              <a:gd name="T9" fmla="*/ 0 w 3381"/>
              <a:gd name="T10" fmla="*/ 0 h 2602"/>
              <a:gd name="T11" fmla="*/ 3381 w 3381"/>
              <a:gd name="T12" fmla="*/ 2602 h 2602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381" h="2602">
                <a:moveTo>
                  <a:pt x="0" y="2602"/>
                </a:moveTo>
                <a:lnTo>
                  <a:pt x="3380" y="0"/>
                </a:lnTo>
                <a:lnTo>
                  <a:pt x="338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5" name="Freeform 1193"/>
          <xdr:cNvSpPr>
            <a:spLocks/>
          </xdr:cNvSpPr>
        </xdr:nvSpPr>
        <xdr:spPr bwMode="auto">
          <a:xfrm>
            <a:off x="236" y="159"/>
            <a:ext cx="17" cy="52"/>
          </a:xfrm>
          <a:custGeom>
            <a:avLst/>
            <a:gdLst>
              <a:gd name="T0" fmla="*/ 0 w 2464"/>
              <a:gd name="T1" fmla="*/ 0 h 7488"/>
              <a:gd name="T2" fmla="*/ 0 w 2464"/>
              <a:gd name="T3" fmla="*/ 0 h 7488"/>
              <a:gd name="T4" fmla="*/ 0 w 2464"/>
              <a:gd name="T5" fmla="*/ 0 h 7488"/>
              <a:gd name="T6" fmla="*/ 0 60000 65536"/>
              <a:gd name="T7" fmla="*/ 0 60000 65536"/>
              <a:gd name="T8" fmla="*/ 0 60000 65536"/>
              <a:gd name="T9" fmla="*/ 0 w 2464"/>
              <a:gd name="T10" fmla="*/ 0 h 7488"/>
              <a:gd name="T11" fmla="*/ 2464 w 2464"/>
              <a:gd name="T12" fmla="*/ 7488 h 748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464" h="7488">
                <a:moveTo>
                  <a:pt x="2464" y="7488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6" name="Freeform 1194"/>
          <xdr:cNvSpPr>
            <a:spLocks/>
          </xdr:cNvSpPr>
        </xdr:nvSpPr>
        <xdr:spPr bwMode="auto">
          <a:xfrm>
            <a:off x="229" y="159"/>
            <a:ext cx="7" cy="70"/>
          </a:xfrm>
          <a:custGeom>
            <a:avLst/>
            <a:gdLst>
              <a:gd name="T0" fmla="*/ 0 w 916"/>
              <a:gd name="T1" fmla="*/ 0 h 10090"/>
              <a:gd name="T2" fmla="*/ 0 w 916"/>
              <a:gd name="T3" fmla="*/ 0 h 10090"/>
              <a:gd name="T4" fmla="*/ 0 w 916"/>
              <a:gd name="T5" fmla="*/ 0 h 10090"/>
              <a:gd name="T6" fmla="*/ 0 60000 65536"/>
              <a:gd name="T7" fmla="*/ 0 60000 65536"/>
              <a:gd name="T8" fmla="*/ 0 60000 65536"/>
              <a:gd name="T9" fmla="*/ 0 w 916"/>
              <a:gd name="T10" fmla="*/ 0 h 10090"/>
              <a:gd name="T11" fmla="*/ 916 w 916"/>
              <a:gd name="T12" fmla="*/ 10090 h 100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16" h="10090">
                <a:moveTo>
                  <a:pt x="916" y="0"/>
                </a:moveTo>
                <a:lnTo>
                  <a:pt x="0" y="10090"/>
                </a:lnTo>
                <a:lnTo>
                  <a:pt x="1" y="1009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7" name="Freeform 1195"/>
          <xdr:cNvSpPr>
            <a:spLocks/>
          </xdr:cNvSpPr>
        </xdr:nvSpPr>
        <xdr:spPr bwMode="auto">
          <a:xfrm>
            <a:off x="179" y="159"/>
            <a:ext cx="57" cy="1"/>
          </a:xfrm>
          <a:custGeom>
            <a:avLst/>
            <a:gdLst>
              <a:gd name="T0" fmla="*/ 0 w 8168"/>
              <a:gd name="T1" fmla="*/ 0 h 1"/>
              <a:gd name="T2" fmla="*/ 0 w 8168"/>
              <a:gd name="T3" fmla="*/ 0 h 1"/>
              <a:gd name="T4" fmla="*/ 0 w 8168"/>
              <a:gd name="T5" fmla="*/ 0 h 1"/>
              <a:gd name="T6" fmla="*/ 0 60000 65536"/>
              <a:gd name="T7" fmla="*/ 0 60000 65536"/>
              <a:gd name="T8" fmla="*/ 0 60000 65536"/>
              <a:gd name="T9" fmla="*/ 0 w 8168"/>
              <a:gd name="T10" fmla="*/ 0 h 1"/>
              <a:gd name="T11" fmla="*/ 8168 w 8168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168" h="1">
                <a:moveTo>
                  <a:pt x="8168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8" name="Freeform 1196"/>
          <xdr:cNvSpPr>
            <a:spLocks/>
          </xdr:cNvSpPr>
        </xdr:nvSpPr>
        <xdr:spPr bwMode="auto">
          <a:xfrm>
            <a:off x="178" y="159"/>
            <a:ext cx="1" cy="2"/>
          </a:xfrm>
          <a:custGeom>
            <a:avLst/>
            <a:gdLst>
              <a:gd name="T0" fmla="*/ 0 w 22"/>
              <a:gd name="T1" fmla="*/ 0 h 273"/>
              <a:gd name="T2" fmla="*/ 0 w 22"/>
              <a:gd name="T3" fmla="*/ 0 h 273"/>
              <a:gd name="T4" fmla="*/ 0 w 22"/>
              <a:gd name="T5" fmla="*/ 0 h 273"/>
              <a:gd name="T6" fmla="*/ 0 60000 65536"/>
              <a:gd name="T7" fmla="*/ 0 60000 65536"/>
              <a:gd name="T8" fmla="*/ 0 60000 65536"/>
              <a:gd name="T9" fmla="*/ 0 w 22"/>
              <a:gd name="T10" fmla="*/ 0 h 273"/>
              <a:gd name="T11" fmla="*/ 22 w 22"/>
              <a:gd name="T12" fmla="*/ 273 h 2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" h="273">
                <a:moveTo>
                  <a:pt x="22" y="0"/>
                </a:moveTo>
                <a:lnTo>
                  <a:pt x="0" y="273"/>
                </a:lnTo>
                <a:lnTo>
                  <a:pt x="1" y="273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199" name="Freeform 1197"/>
          <xdr:cNvSpPr>
            <a:spLocks/>
          </xdr:cNvSpPr>
        </xdr:nvSpPr>
        <xdr:spPr bwMode="auto">
          <a:xfrm>
            <a:off x="178" y="162"/>
            <a:ext cx="1" cy="3"/>
          </a:xfrm>
          <a:custGeom>
            <a:avLst/>
            <a:gdLst>
              <a:gd name="T0" fmla="*/ 0 w 32"/>
              <a:gd name="T1" fmla="*/ 0 h 408"/>
              <a:gd name="T2" fmla="*/ 0 w 32"/>
              <a:gd name="T3" fmla="*/ 0 h 408"/>
              <a:gd name="T4" fmla="*/ 0 w 32"/>
              <a:gd name="T5" fmla="*/ 0 h 408"/>
              <a:gd name="T6" fmla="*/ 0 60000 65536"/>
              <a:gd name="T7" fmla="*/ 0 60000 65536"/>
              <a:gd name="T8" fmla="*/ 0 60000 65536"/>
              <a:gd name="T9" fmla="*/ 0 w 32"/>
              <a:gd name="T10" fmla="*/ 0 h 408"/>
              <a:gd name="T11" fmla="*/ 32 w 32"/>
              <a:gd name="T12" fmla="*/ 408 h 40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2" h="408">
                <a:moveTo>
                  <a:pt x="32" y="0"/>
                </a:moveTo>
                <a:lnTo>
                  <a:pt x="0" y="408"/>
                </a:lnTo>
                <a:lnTo>
                  <a:pt x="1" y="408"/>
                </a:lnTo>
              </a:path>
            </a:pathLst>
          </a:custGeom>
          <a:noFill/>
          <a:ln w="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0" name="Freeform 1198"/>
          <xdr:cNvSpPr>
            <a:spLocks/>
          </xdr:cNvSpPr>
        </xdr:nvSpPr>
        <xdr:spPr bwMode="auto">
          <a:xfrm>
            <a:off x="151" y="159"/>
            <a:ext cx="28" cy="70"/>
          </a:xfrm>
          <a:custGeom>
            <a:avLst/>
            <a:gdLst>
              <a:gd name="T0" fmla="*/ 0 w 3977"/>
              <a:gd name="T1" fmla="*/ 0 h 10090"/>
              <a:gd name="T2" fmla="*/ 0 w 3977"/>
              <a:gd name="T3" fmla="*/ 0 h 10090"/>
              <a:gd name="T4" fmla="*/ 0 w 3977"/>
              <a:gd name="T5" fmla="*/ 0 h 10090"/>
              <a:gd name="T6" fmla="*/ 0 60000 65536"/>
              <a:gd name="T7" fmla="*/ 0 60000 65536"/>
              <a:gd name="T8" fmla="*/ 0 60000 65536"/>
              <a:gd name="T9" fmla="*/ 0 w 3977"/>
              <a:gd name="T10" fmla="*/ 0 h 10090"/>
              <a:gd name="T11" fmla="*/ 3977 w 3977"/>
              <a:gd name="T12" fmla="*/ 10090 h 1009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77" h="10090">
                <a:moveTo>
                  <a:pt x="0" y="10090"/>
                </a:moveTo>
                <a:lnTo>
                  <a:pt x="3976" y="0"/>
                </a:lnTo>
                <a:lnTo>
                  <a:pt x="3977" y="0"/>
                </a:lnTo>
              </a:path>
            </a:pathLst>
          </a:cu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1" name="Freeform 1199"/>
          <xdr:cNvSpPr>
            <a:spLocks/>
          </xdr:cNvSpPr>
        </xdr:nvSpPr>
        <xdr:spPr bwMode="auto">
          <a:xfrm>
            <a:off x="179" y="159"/>
            <a:ext cx="1" cy="2"/>
          </a:xfrm>
          <a:custGeom>
            <a:avLst/>
            <a:gdLst>
              <a:gd name="T0" fmla="*/ 0 w 1"/>
              <a:gd name="T1" fmla="*/ 0 h 298"/>
              <a:gd name="T2" fmla="*/ 0 w 1"/>
              <a:gd name="T3" fmla="*/ 0 h 298"/>
              <a:gd name="T4" fmla="*/ 1 w 1"/>
              <a:gd name="T5" fmla="*/ 0 h 298"/>
              <a:gd name="T6" fmla="*/ 0 60000 65536"/>
              <a:gd name="T7" fmla="*/ 0 60000 65536"/>
              <a:gd name="T8" fmla="*/ 0 60000 65536"/>
              <a:gd name="T9" fmla="*/ 0 w 1"/>
              <a:gd name="T10" fmla="*/ 0 h 298"/>
              <a:gd name="T11" fmla="*/ 1 w 1"/>
              <a:gd name="T12" fmla="*/ 298 h 298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98">
                <a:moveTo>
                  <a:pt x="0" y="0"/>
                </a:moveTo>
                <a:lnTo>
                  <a:pt x="0" y="298"/>
                </a:lnTo>
                <a:lnTo>
                  <a:pt x="1" y="298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2" name="Freeform 1200"/>
          <xdr:cNvSpPr>
            <a:spLocks/>
          </xdr:cNvSpPr>
        </xdr:nvSpPr>
        <xdr:spPr bwMode="auto">
          <a:xfrm>
            <a:off x="179" y="162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3" name="Freeform 1201"/>
          <xdr:cNvSpPr>
            <a:spLocks/>
          </xdr:cNvSpPr>
        </xdr:nvSpPr>
        <xdr:spPr bwMode="auto">
          <a:xfrm>
            <a:off x="179" y="167"/>
            <a:ext cx="1" cy="2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4" name="Freeform 1202"/>
          <xdr:cNvSpPr>
            <a:spLocks/>
          </xdr:cNvSpPr>
        </xdr:nvSpPr>
        <xdr:spPr bwMode="auto">
          <a:xfrm>
            <a:off x="179" y="171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5" name="Freeform 1203"/>
          <xdr:cNvSpPr>
            <a:spLocks/>
          </xdr:cNvSpPr>
        </xdr:nvSpPr>
        <xdr:spPr bwMode="auto">
          <a:xfrm>
            <a:off x="179" y="175"/>
            <a:ext cx="1" cy="3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6" name="Freeform 1204"/>
          <xdr:cNvSpPr>
            <a:spLocks/>
          </xdr:cNvSpPr>
        </xdr:nvSpPr>
        <xdr:spPr bwMode="auto">
          <a:xfrm>
            <a:off x="179" y="179"/>
            <a:ext cx="1" cy="3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7" name="Freeform 1205"/>
          <xdr:cNvSpPr>
            <a:spLocks/>
          </xdr:cNvSpPr>
        </xdr:nvSpPr>
        <xdr:spPr bwMode="auto">
          <a:xfrm>
            <a:off x="179" y="184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8" name="Freeform 1206"/>
          <xdr:cNvSpPr>
            <a:spLocks/>
          </xdr:cNvSpPr>
        </xdr:nvSpPr>
        <xdr:spPr bwMode="auto">
          <a:xfrm>
            <a:off x="179" y="188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09" name="Freeform 1207"/>
          <xdr:cNvSpPr>
            <a:spLocks/>
          </xdr:cNvSpPr>
        </xdr:nvSpPr>
        <xdr:spPr bwMode="auto">
          <a:xfrm>
            <a:off x="179" y="192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0" name="Freeform 1208"/>
          <xdr:cNvSpPr>
            <a:spLocks/>
          </xdr:cNvSpPr>
        </xdr:nvSpPr>
        <xdr:spPr bwMode="auto">
          <a:xfrm>
            <a:off x="179" y="197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1" name="Freeform 1209"/>
          <xdr:cNvSpPr>
            <a:spLocks/>
          </xdr:cNvSpPr>
        </xdr:nvSpPr>
        <xdr:spPr bwMode="auto">
          <a:xfrm>
            <a:off x="179" y="201"/>
            <a:ext cx="1" cy="3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2" name="Freeform 1210"/>
          <xdr:cNvSpPr>
            <a:spLocks/>
          </xdr:cNvSpPr>
        </xdr:nvSpPr>
        <xdr:spPr bwMode="auto">
          <a:xfrm>
            <a:off x="179" y="205"/>
            <a:ext cx="1" cy="3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3" name="Freeform 1211"/>
          <xdr:cNvSpPr>
            <a:spLocks/>
          </xdr:cNvSpPr>
        </xdr:nvSpPr>
        <xdr:spPr bwMode="auto">
          <a:xfrm>
            <a:off x="179" y="210"/>
            <a:ext cx="1" cy="2"/>
          </a:xfrm>
          <a:custGeom>
            <a:avLst/>
            <a:gdLst>
              <a:gd name="T0" fmla="*/ 0 w 1"/>
              <a:gd name="T1" fmla="*/ 0 h 410"/>
              <a:gd name="T2" fmla="*/ 0 w 1"/>
              <a:gd name="T3" fmla="*/ 0 h 410"/>
              <a:gd name="T4" fmla="*/ 1 w 1"/>
              <a:gd name="T5" fmla="*/ 0 h 410"/>
              <a:gd name="T6" fmla="*/ 0 60000 65536"/>
              <a:gd name="T7" fmla="*/ 0 60000 65536"/>
              <a:gd name="T8" fmla="*/ 0 60000 65536"/>
              <a:gd name="T9" fmla="*/ 0 w 1"/>
              <a:gd name="T10" fmla="*/ 0 h 410"/>
              <a:gd name="T11" fmla="*/ 1 w 1"/>
              <a:gd name="T12" fmla="*/ 410 h 41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10">
                <a:moveTo>
                  <a:pt x="0" y="0"/>
                </a:moveTo>
                <a:lnTo>
                  <a:pt x="0" y="410"/>
                </a:lnTo>
                <a:lnTo>
                  <a:pt x="1" y="41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4" name="Freeform 1212"/>
          <xdr:cNvSpPr>
            <a:spLocks/>
          </xdr:cNvSpPr>
        </xdr:nvSpPr>
        <xdr:spPr bwMode="auto">
          <a:xfrm>
            <a:off x="179" y="214"/>
            <a:ext cx="1" cy="3"/>
          </a:xfrm>
          <a:custGeom>
            <a:avLst/>
            <a:gdLst>
              <a:gd name="T0" fmla="*/ 0 w 1"/>
              <a:gd name="T1" fmla="*/ 0 h 409"/>
              <a:gd name="T2" fmla="*/ 0 w 1"/>
              <a:gd name="T3" fmla="*/ 0 h 409"/>
              <a:gd name="T4" fmla="*/ 1 w 1"/>
              <a:gd name="T5" fmla="*/ 0 h 409"/>
              <a:gd name="T6" fmla="*/ 0 60000 65536"/>
              <a:gd name="T7" fmla="*/ 0 60000 65536"/>
              <a:gd name="T8" fmla="*/ 0 60000 65536"/>
              <a:gd name="T9" fmla="*/ 0 w 1"/>
              <a:gd name="T10" fmla="*/ 0 h 409"/>
              <a:gd name="T11" fmla="*/ 1 w 1"/>
              <a:gd name="T12" fmla="*/ 409 h 40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409">
                <a:moveTo>
                  <a:pt x="0" y="0"/>
                </a:moveTo>
                <a:lnTo>
                  <a:pt x="0" y="409"/>
                </a:lnTo>
                <a:lnTo>
                  <a:pt x="1" y="40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5" name="Freeform 1213"/>
          <xdr:cNvSpPr>
            <a:spLocks/>
          </xdr:cNvSpPr>
        </xdr:nvSpPr>
        <xdr:spPr bwMode="auto">
          <a:xfrm>
            <a:off x="179" y="218"/>
            <a:ext cx="1" cy="2"/>
          </a:xfrm>
          <a:custGeom>
            <a:avLst/>
            <a:gdLst>
              <a:gd name="T0" fmla="*/ 0 w 1"/>
              <a:gd name="T1" fmla="*/ 0 h 299"/>
              <a:gd name="T2" fmla="*/ 0 w 1"/>
              <a:gd name="T3" fmla="*/ 0 h 299"/>
              <a:gd name="T4" fmla="*/ 1 w 1"/>
              <a:gd name="T5" fmla="*/ 0 h 299"/>
              <a:gd name="T6" fmla="*/ 0 60000 65536"/>
              <a:gd name="T7" fmla="*/ 0 60000 65536"/>
              <a:gd name="T8" fmla="*/ 0 60000 65536"/>
              <a:gd name="T9" fmla="*/ 0 w 1"/>
              <a:gd name="T10" fmla="*/ 0 h 299"/>
              <a:gd name="T11" fmla="*/ 1 w 1"/>
              <a:gd name="T12" fmla="*/ 299 h 29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299">
                <a:moveTo>
                  <a:pt x="0" y="0"/>
                </a:moveTo>
                <a:lnTo>
                  <a:pt x="0" y="299"/>
                </a:lnTo>
                <a:lnTo>
                  <a:pt x="1" y="29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6" name="Freeform 1214"/>
          <xdr:cNvSpPr>
            <a:spLocks/>
          </xdr:cNvSpPr>
        </xdr:nvSpPr>
        <xdr:spPr bwMode="auto">
          <a:xfrm>
            <a:off x="163" y="220"/>
            <a:ext cx="3" cy="1"/>
          </a:xfrm>
          <a:custGeom>
            <a:avLst/>
            <a:gdLst>
              <a:gd name="T0" fmla="*/ 0 w 499"/>
              <a:gd name="T1" fmla="*/ 0 h 1"/>
              <a:gd name="T2" fmla="*/ 0 w 499"/>
              <a:gd name="T3" fmla="*/ 0 h 1"/>
              <a:gd name="T4" fmla="*/ 0 w 499"/>
              <a:gd name="T5" fmla="*/ 0 h 1"/>
              <a:gd name="T6" fmla="*/ 0 60000 65536"/>
              <a:gd name="T7" fmla="*/ 0 60000 65536"/>
              <a:gd name="T8" fmla="*/ 0 60000 65536"/>
              <a:gd name="T9" fmla="*/ 0 w 499"/>
              <a:gd name="T10" fmla="*/ 0 h 1"/>
              <a:gd name="T11" fmla="*/ 499 w 49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9" h="1">
                <a:moveTo>
                  <a:pt x="0" y="0"/>
                </a:moveTo>
                <a:lnTo>
                  <a:pt x="498" y="0"/>
                </a:lnTo>
                <a:lnTo>
                  <a:pt x="49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7" name="Freeform 1215"/>
          <xdr:cNvSpPr>
            <a:spLocks/>
          </xdr:cNvSpPr>
        </xdr:nvSpPr>
        <xdr:spPr bwMode="auto">
          <a:xfrm>
            <a:off x="167" y="220"/>
            <a:ext cx="3" cy="1"/>
          </a:xfrm>
          <a:custGeom>
            <a:avLst/>
            <a:gdLst>
              <a:gd name="T0" fmla="*/ 0 w 411"/>
              <a:gd name="T1" fmla="*/ 0 h 1"/>
              <a:gd name="T2" fmla="*/ 0 w 411"/>
              <a:gd name="T3" fmla="*/ 0 h 1"/>
              <a:gd name="T4" fmla="*/ 0 w 411"/>
              <a:gd name="T5" fmla="*/ 0 h 1"/>
              <a:gd name="T6" fmla="*/ 0 60000 65536"/>
              <a:gd name="T7" fmla="*/ 0 60000 65536"/>
              <a:gd name="T8" fmla="*/ 0 60000 65536"/>
              <a:gd name="T9" fmla="*/ 0 w 411"/>
              <a:gd name="T10" fmla="*/ 0 h 1"/>
              <a:gd name="T11" fmla="*/ 411 w 411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1" h="1">
                <a:moveTo>
                  <a:pt x="0" y="0"/>
                </a:moveTo>
                <a:lnTo>
                  <a:pt x="410" y="0"/>
                </a:lnTo>
                <a:lnTo>
                  <a:pt x="41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8" name="Freeform 1216"/>
          <xdr:cNvSpPr>
            <a:spLocks/>
          </xdr:cNvSpPr>
        </xdr:nvSpPr>
        <xdr:spPr bwMode="auto">
          <a:xfrm>
            <a:off x="172" y="220"/>
            <a:ext cx="3" cy="1"/>
          </a:xfrm>
          <a:custGeom>
            <a:avLst/>
            <a:gdLst>
              <a:gd name="T0" fmla="*/ 0 w 412"/>
              <a:gd name="T1" fmla="*/ 0 h 1"/>
              <a:gd name="T2" fmla="*/ 0 w 412"/>
              <a:gd name="T3" fmla="*/ 0 h 1"/>
              <a:gd name="T4" fmla="*/ 0 w 412"/>
              <a:gd name="T5" fmla="*/ 0 h 1"/>
              <a:gd name="T6" fmla="*/ 0 60000 65536"/>
              <a:gd name="T7" fmla="*/ 0 60000 65536"/>
              <a:gd name="T8" fmla="*/ 0 60000 65536"/>
              <a:gd name="T9" fmla="*/ 0 w 412"/>
              <a:gd name="T10" fmla="*/ 0 h 1"/>
              <a:gd name="T11" fmla="*/ 412 w 41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2" h="1">
                <a:moveTo>
                  <a:pt x="0" y="0"/>
                </a:moveTo>
                <a:lnTo>
                  <a:pt x="411" y="0"/>
                </a:lnTo>
                <a:lnTo>
                  <a:pt x="41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19" name="Freeform 1217"/>
          <xdr:cNvSpPr>
            <a:spLocks/>
          </xdr:cNvSpPr>
        </xdr:nvSpPr>
        <xdr:spPr bwMode="auto">
          <a:xfrm>
            <a:off x="176" y="220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0" name="Freeform 1218"/>
          <xdr:cNvSpPr>
            <a:spLocks/>
          </xdr:cNvSpPr>
        </xdr:nvSpPr>
        <xdr:spPr bwMode="auto">
          <a:xfrm>
            <a:off x="180" y="220"/>
            <a:ext cx="3" cy="1"/>
          </a:xfrm>
          <a:custGeom>
            <a:avLst/>
            <a:gdLst>
              <a:gd name="T0" fmla="*/ 0 w 410"/>
              <a:gd name="T1" fmla="*/ 0 h 1"/>
              <a:gd name="T2" fmla="*/ 0 w 410"/>
              <a:gd name="T3" fmla="*/ 0 h 1"/>
              <a:gd name="T4" fmla="*/ 0 w 410"/>
              <a:gd name="T5" fmla="*/ 0 h 1"/>
              <a:gd name="T6" fmla="*/ 0 60000 65536"/>
              <a:gd name="T7" fmla="*/ 0 60000 65536"/>
              <a:gd name="T8" fmla="*/ 0 60000 65536"/>
              <a:gd name="T9" fmla="*/ 0 w 410"/>
              <a:gd name="T10" fmla="*/ 0 h 1"/>
              <a:gd name="T11" fmla="*/ 410 w 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10" h="1">
                <a:moveTo>
                  <a:pt x="0" y="0"/>
                </a:moveTo>
                <a:lnTo>
                  <a:pt x="409" y="0"/>
                </a:lnTo>
                <a:lnTo>
                  <a:pt x="41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1" name="Freeform 1219"/>
          <xdr:cNvSpPr>
            <a:spLocks/>
          </xdr:cNvSpPr>
        </xdr:nvSpPr>
        <xdr:spPr bwMode="auto">
          <a:xfrm>
            <a:off x="185" y="220"/>
            <a:ext cx="3" cy="1"/>
          </a:xfrm>
          <a:custGeom>
            <a:avLst/>
            <a:gdLst>
              <a:gd name="T0" fmla="*/ 0 w 499"/>
              <a:gd name="T1" fmla="*/ 0 h 1"/>
              <a:gd name="T2" fmla="*/ 0 w 499"/>
              <a:gd name="T3" fmla="*/ 0 h 1"/>
              <a:gd name="T4" fmla="*/ 0 w 499"/>
              <a:gd name="T5" fmla="*/ 0 h 1"/>
              <a:gd name="T6" fmla="*/ 0 60000 65536"/>
              <a:gd name="T7" fmla="*/ 0 60000 65536"/>
              <a:gd name="T8" fmla="*/ 0 60000 65536"/>
              <a:gd name="T9" fmla="*/ 0 w 499"/>
              <a:gd name="T10" fmla="*/ 0 h 1"/>
              <a:gd name="T11" fmla="*/ 499 w 499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9" h="1">
                <a:moveTo>
                  <a:pt x="0" y="0"/>
                </a:moveTo>
                <a:lnTo>
                  <a:pt x="498" y="0"/>
                </a:lnTo>
                <a:lnTo>
                  <a:pt x="499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2" name="Freeform 1220"/>
          <xdr:cNvSpPr>
            <a:spLocks/>
          </xdr:cNvSpPr>
        </xdr:nvSpPr>
        <xdr:spPr bwMode="auto">
          <a:xfrm>
            <a:off x="179" y="148"/>
            <a:ext cx="1" cy="10"/>
          </a:xfrm>
          <a:custGeom>
            <a:avLst/>
            <a:gdLst>
              <a:gd name="T0" fmla="*/ 0 w 1"/>
              <a:gd name="T1" fmla="*/ 0 h 1373"/>
              <a:gd name="T2" fmla="*/ 0 w 1"/>
              <a:gd name="T3" fmla="*/ 0 h 1373"/>
              <a:gd name="T4" fmla="*/ 1 w 1"/>
              <a:gd name="T5" fmla="*/ 0 h 1373"/>
              <a:gd name="T6" fmla="*/ 0 60000 65536"/>
              <a:gd name="T7" fmla="*/ 0 60000 65536"/>
              <a:gd name="T8" fmla="*/ 0 60000 65536"/>
              <a:gd name="T9" fmla="*/ 0 w 1"/>
              <a:gd name="T10" fmla="*/ 0 h 1373"/>
              <a:gd name="T11" fmla="*/ 1 w 1"/>
              <a:gd name="T12" fmla="*/ 1373 h 13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73">
                <a:moveTo>
                  <a:pt x="0" y="137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3" name="Freeform 1221"/>
          <xdr:cNvSpPr>
            <a:spLocks/>
          </xdr:cNvSpPr>
        </xdr:nvSpPr>
        <xdr:spPr bwMode="auto">
          <a:xfrm>
            <a:off x="236" y="148"/>
            <a:ext cx="1" cy="10"/>
          </a:xfrm>
          <a:custGeom>
            <a:avLst/>
            <a:gdLst>
              <a:gd name="T0" fmla="*/ 0 w 1"/>
              <a:gd name="T1" fmla="*/ 0 h 1373"/>
              <a:gd name="T2" fmla="*/ 0 w 1"/>
              <a:gd name="T3" fmla="*/ 0 h 1373"/>
              <a:gd name="T4" fmla="*/ 1 w 1"/>
              <a:gd name="T5" fmla="*/ 0 h 1373"/>
              <a:gd name="T6" fmla="*/ 0 60000 65536"/>
              <a:gd name="T7" fmla="*/ 0 60000 65536"/>
              <a:gd name="T8" fmla="*/ 0 60000 65536"/>
              <a:gd name="T9" fmla="*/ 0 w 1"/>
              <a:gd name="T10" fmla="*/ 0 h 1373"/>
              <a:gd name="T11" fmla="*/ 1 w 1"/>
              <a:gd name="T12" fmla="*/ 1373 h 137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373">
                <a:moveTo>
                  <a:pt x="0" y="1373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4" name="Freeform 1222"/>
          <xdr:cNvSpPr>
            <a:spLocks/>
          </xdr:cNvSpPr>
        </xdr:nvSpPr>
        <xdr:spPr bwMode="auto">
          <a:xfrm>
            <a:off x="181" y="150"/>
            <a:ext cx="52" cy="1"/>
          </a:xfrm>
          <a:custGeom>
            <a:avLst/>
            <a:gdLst>
              <a:gd name="T0" fmla="*/ 0 w 7523"/>
              <a:gd name="T1" fmla="*/ 0 h 1"/>
              <a:gd name="T2" fmla="*/ 0 w 7523"/>
              <a:gd name="T3" fmla="*/ 0 h 1"/>
              <a:gd name="T4" fmla="*/ 0 w 7523"/>
              <a:gd name="T5" fmla="*/ 0 h 1"/>
              <a:gd name="T6" fmla="*/ 0 60000 65536"/>
              <a:gd name="T7" fmla="*/ 0 60000 65536"/>
              <a:gd name="T8" fmla="*/ 0 60000 65536"/>
              <a:gd name="T9" fmla="*/ 0 w 7523"/>
              <a:gd name="T10" fmla="*/ 0 h 1"/>
              <a:gd name="T11" fmla="*/ 7523 w 752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523" h="1">
                <a:moveTo>
                  <a:pt x="0" y="0"/>
                </a:moveTo>
                <a:lnTo>
                  <a:pt x="7522" y="0"/>
                </a:lnTo>
                <a:lnTo>
                  <a:pt x="752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5" name="Freeform 1223"/>
          <xdr:cNvSpPr>
            <a:spLocks/>
          </xdr:cNvSpPr>
        </xdr:nvSpPr>
        <xdr:spPr bwMode="auto">
          <a:xfrm>
            <a:off x="179" y="150"/>
            <a:ext cx="2" cy="1"/>
          </a:xfrm>
          <a:custGeom>
            <a:avLst/>
            <a:gdLst>
              <a:gd name="T0" fmla="*/ 0 w 323"/>
              <a:gd name="T1" fmla="*/ 0 h 108"/>
              <a:gd name="T2" fmla="*/ 0 w 323"/>
              <a:gd name="T3" fmla="*/ 0 h 108"/>
              <a:gd name="T4" fmla="*/ 0 w 323"/>
              <a:gd name="T5" fmla="*/ 0 h 108"/>
              <a:gd name="T6" fmla="*/ 0 w 323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3"/>
              <a:gd name="T13" fmla="*/ 0 h 108"/>
              <a:gd name="T14" fmla="*/ 323 w 323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3" h="108">
                <a:moveTo>
                  <a:pt x="323" y="0"/>
                </a:moveTo>
                <a:lnTo>
                  <a:pt x="323" y="108"/>
                </a:lnTo>
                <a:lnTo>
                  <a:pt x="0" y="53"/>
                </a:lnTo>
                <a:lnTo>
                  <a:pt x="323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26" name="Freeform 1224"/>
          <xdr:cNvSpPr>
            <a:spLocks/>
          </xdr:cNvSpPr>
        </xdr:nvSpPr>
        <xdr:spPr bwMode="auto">
          <a:xfrm>
            <a:off x="179" y="150"/>
            <a:ext cx="2" cy="1"/>
          </a:xfrm>
          <a:custGeom>
            <a:avLst/>
            <a:gdLst>
              <a:gd name="T0" fmla="*/ 0 w 323"/>
              <a:gd name="T1" fmla="*/ 0 h 108"/>
              <a:gd name="T2" fmla="*/ 0 w 323"/>
              <a:gd name="T3" fmla="*/ 0 h 108"/>
              <a:gd name="T4" fmla="*/ 0 w 323"/>
              <a:gd name="T5" fmla="*/ 0 h 108"/>
              <a:gd name="T6" fmla="*/ 0 w 323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3"/>
              <a:gd name="T13" fmla="*/ 0 h 108"/>
              <a:gd name="T14" fmla="*/ 323 w 323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3" h="108">
                <a:moveTo>
                  <a:pt x="323" y="0"/>
                </a:moveTo>
                <a:lnTo>
                  <a:pt x="323" y="108"/>
                </a:lnTo>
                <a:lnTo>
                  <a:pt x="0" y="53"/>
                </a:lnTo>
                <a:lnTo>
                  <a:pt x="32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7" name="Freeform 1225"/>
          <xdr:cNvSpPr>
            <a:spLocks/>
          </xdr:cNvSpPr>
        </xdr:nvSpPr>
        <xdr:spPr bwMode="auto">
          <a:xfrm>
            <a:off x="233" y="150"/>
            <a:ext cx="3" cy="1"/>
          </a:xfrm>
          <a:custGeom>
            <a:avLst/>
            <a:gdLst>
              <a:gd name="T0" fmla="*/ 0 w 323"/>
              <a:gd name="T1" fmla="*/ 0 h 108"/>
              <a:gd name="T2" fmla="*/ 0 w 323"/>
              <a:gd name="T3" fmla="*/ 0 h 108"/>
              <a:gd name="T4" fmla="*/ 0 w 323"/>
              <a:gd name="T5" fmla="*/ 0 h 108"/>
              <a:gd name="T6" fmla="*/ 0 w 323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3"/>
              <a:gd name="T13" fmla="*/ 0 h 108"/>
              <a:gd name="T14" fmla="*/ 323 w 323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3" h="108">
                <a:moveTo>
                  <a:pt x="0" y="0"/>
                </a:moveTo>
                <a:lnTo>
                  <a:pt x="0" y="108"/>
                </a:lnTo>
                <a:lnTo>
                  <a:pt x="323" y="53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28" name="Freeform 1226"/>
          <xdr:cNvSpPr>
            <a:spLocks/>
          </xdr:cNvSpPr>
        </xdr:nvSpPr>
        <xdr:spPr bwMode="auto">
          <a:xfrm>
            <a:off x="233" y="150"/>
            <a:ext cx="3" cy="1"/>
          </a:xfrm>
          <a:custGeom>
            <a:avLst/>
            <a:gdLst>
              <a:gd name="T0" fmla="*/ 0 w 323"/>
              <a:gd name="T1" fmla="*/ 0 h 108"/>
              <a:gd name="T2" fmla="*/ 0 w 323"/>
              <a:gd name="T3" fmla="*/ 0 h 108"/>
              <a:gd name="T4" fmla="*/ 0 w 323"/>
              <a:gd name="T5" fmla="*/ 0 h 108"/>
              <a:gd name="T6" fmla="*/ 0 w 323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3"/>
              <a:gd name="T13" fmla="*/ 0 h 108"/>
              <a:gd name="T14" fmla="*/ 323 w 323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3" h="108">
                <a:moveTo>
                  <a:pt x="0" y="0"/>
                </a:moveTo>
                <a:lnTo>
                  <a:pt x="0" y="108"/>
                </a:lnTo>
                <a:lnTo>
                  <a:pt x="323" y="53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29" name="Freeform 1227"/>
          <xdr:cNvSpPr>
            <a:spLocks/>
          </xdr:cNvSpPr>
        </xdr:nvSpPr>
        <xdr:spPr bwMode="auto">
          <a:xfrm>
            <a:off x="237" y="159"/>
            <a:ext cx="10" cy="1"/>
          </a:xfrm>
          <a:custGeom>
            <a:avLst/>
            <a:gdLst>
              <a:gd name="T0" fmla="*/ 0 w 1410"/>
              <a:gd name="T1" fmla="*/ 0 h 1"/>
              <a:gd name="T2" fmla="*/ 0 w 1410"/>
              <a:gd name="T3" fmla="*/ 0 h 1"/>
              <a:gd name="T4" fmla="*/ 0 w 1410"/>
              <a:gd name="T5" fmla="*/ 0 h 1"/>
              <a:gd name="T6" fmla="*/ 0 60000 65536"/>
              <a:gd name="T7" fmla="*/ 0 60000 65536"/>
              <a:gd name="T8" fmla="*/ 0 60000 65536"/>
              <a:gd name="T9" fmla="*/ 0 w 1410"/>
              <a:gd name="T10" fmla="*/ 0 h 1"/>
              <a:gd name="T11" fmla="*/ 1410 w 1410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10" h="1">
                <a:moveTo>
                  <a:pt x="0" y="0"/>
                </a:moveTo>
                <a:lnTo>
                  <a:pt x="1409" y="0"/>
                </a:lnTo>
                <a:lnTo>
                  <a:pt x="141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0" name="Freeform 1228"/>
          <xdr:cNvSpPr>
            <a:spLocks/>
          </xdr:cNvSpPr>
        </xdr:nvSpPr>
        <xdr:spPr bwMode="auto">
          <a:xfrm>
            <a:off x="242" y="220"/>
            <a:ext cx="5" cy="1"/>
          </a:xfrm>
          <a:custGeom>
            <a:avLst/>
            <a:gdLst>
              <a:gd name="T0" fmla="*/ 0 w 636"/>
              <a:gd name="T1" fmla="*/ 0 h 1"/>
              <a:gd name="T2" fmla="*/ 0 w 636"/>
              <a:gd name="T3" fmla="*/ 0 h 1"/>
              <a:gd name="T4" fmla="*/ 0 w 636"/>
              <a:gd name="T5" fmla="*/ 0 h 1"/>
              <a:gd name="T6" fmla="*/ 0 60000 65536"/>
              <a:gd name="T7" fmla="*/ 0 60000 65536"/>
              <a:gd name="T8" fmla="*/ 0 60000 65536"/>
              <a:gd name="T9" fmla="*/ 0 w 636"/>
              <a:gd name="T10" fmla="*/ 0 h 1"/>
              <a:gd name="T11" fmla="*/ 636 w 636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36" h="1">
                <a:moveTo>
                  <a:pt x="0" y="0"/>
                </a:moveTo>
                <a:lnTo>
                  <a:pt x="635" y="0"/>
                </a:lnTo>
                <a:lnTo>
                  <a:pt x="636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1" name="Freeform 1229"/>
          <xdr:cNvSpPr>
            <a:spLocks/>
          </xdr:cNvSpPr>
        </xdr:nvSpPr>
        <xdr:spPr bwMode="auto">
          <a:xfrm>
            <a:off x="244" y="161"/>
            <a:ext cx="1" cy="25"/>
          </a:xfrm>
          <a:custGeom>
            <a:avLst/>
            <a:gdLst>
              <a:gd name="T0" fmla="*/ 0 w 1"/>
              <a:gd name="T1" fmla="*/ 0 h 3621"/>
              <a:gd name="T2" fmla="*/ 0 w 1"/>
              <a:gd name="T3" fmla="*/ 0 h 3621"/>
              <a:gd name="T4" fmla="*/ 1 w 1"/>
              <a:gd name="T5" fmla="*/ 0 h 3621"/>
              <a:gd name="T6" fmla="*/ 0 60000 65536"/>
              <a:gd name="T7" fmla="*/ 0 60000 65536"/>
              <a:gd name="T8" fmla="*/ 0 60000 65536"/>
              <a:gd name="T9" fmla="*/ 0 w 1"/>
              <a:gd name="T10" fmla="*/ 0 h 3621"/>
              <a:gd name="T11" fmla="*/ 1 w 1"/>
              <a:gd name="T12" fmla="*/ 3621 h 362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621">
                <a:moveTo>
                  <a:pt x="0" y="0"/>
                </a:moveTo>
                <a:lnTo>
                  <a:pt x="0" y="3621"/>
                </a:lnTo>
                <a:lnTo>
                  <a:pt x="1" y="36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2" name="Freeform 1230"/>
          <xdr:cNvSpPr>
            <a:spLocks/>
          </xdr:cNvSpPr>
        </xdr:nvSpPr>
        <xdr:spPr bwMode="auto">
          <a:xfrm>
            <a:off x="244" y="193"/>
            <a:ext cx="1" cy="25"/>
          </a:xfrm>
          <a:custGeom>
            <a:avLst/>
            <a:gdLst>
              <a:gd name="T0" fmla="*/ 0 w 1"/>
              <a:gd name="T1" fmla="*/ 0 h 3620"/>
              <a:gd name="T2" fmla="*/ 0 w 1"/>
              <a:gd name="T3" fmla="*/ 0 h 3620"/>
              <a:gd name="T4" fmla="*/ 1 w 1"/>
              <a:gd name="T5" fmla="*/ 0 h 3620"/>
              <a:gd name="T6" fmla="*/ 0 60000 65536"/>
              <a:gd name="T7" fmla="*/ 0 60000 65536"/>
              <a:gd name="T8" fmla="*/ 0 60000 65536"/>
              <a:gd name="T9" fmla="*/ 0 w 1"/>
              <a:gd name="T10" fmla="*/ 0 h 3620"/>
              <a:gd name="T11" fmla="*/ 1 w 1"/>
              <a:gd name="T12" fmla="*/ 3620 h 36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620">
                <a:moveTo>
                  <a:pt x="0" y="362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3" name="Freeform 1231"/>
          <xdr:cNvSpPr>
            <a:spLocks/>
          </xdr:cNvSpPr>
        </xdr:nvSpPr>
        <xdr:spPr bwMode="auto">
          <a:xfrm>
            <a:off x="244" y="159"/>
            <a:ext cx="1" cy="2"/>
          </a:xfrm>
          <a:custGeom>
            <a:avLst/>
            <a:gdLst>
              <a:gd name="T0" fmla="*/ 0 w 108"/>
              <a:gd name="T1" fmla="*/ 0 h 322"/>
              <a:gd name="T2" fmla="*/ 0 w 108"/>
              <a:gd name="T3" fmla="*/ 0 h 322"/>
              <a:gd name="T4" fmla="*/ 0 w 108"/>
              <a:gd name="T5" fmla="*/ 0 h 322"/>
              <a:gd name="T6" fmla="*/ 0 w 108"/>
              <a:gd name="T7" fmla="*/ 0 h 322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2"/>
              <a:gd name="T14" fmla="*/ 108 w 108"/>
              <a:gd name="T15" fmla="*/ 322 h 32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2">
                <a:moveTo>
                  <a:pt x="0" y="322"/>
                </a:moveTo>
                <a:lnTo>
                  <a:pt x="108" y="322"/>
                </a:lnTo>
                <a:lnTo>
                  <a:pt x="53" y="0"/>
                </a:lnTo>
                <a:lnTo>
                  <a:pt x="0" y="32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34" name="Freeform 1232"/>
          <xdr:cNvSpPr>
            <a:spLocks/>
          </xdr:cNvSpPr>
        </xdr:nvSpPr>
        <xdr:spPr bwMode="auto">
          <a:xfrm>
            <a:off x="244" y="159"/>
            <a:ext cx="1" cy="2"/>
          </a:xfrm>
          <a:custGeom>
            <a:avLst/>
            <a:gdLst>
              <a:gd name="T0" fmla="*/ 0 w 108"/>
              <a:gd name="T1" fmla="*/ 0 h 322"/>
              <a:gd name="T2" fmla="*/ 0 w 108"/>
              <a:gd name="T3" fmla="*/ 0 h 322"/>
              <a:gd name="T4" fmla="*/ 0 w 108"/>
              <a:gd name="T5" fmla="*/ 0 h 322"/>
              <a:gd name="T6" fmla="*/ 0 w 108"/>
              <a:gd name="T7" fmla="*/ 0 h 322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2"/>
              <a:gd name="T14" fmla="*/ 108 w 108"/>
              <a:gd name="T15" fmla="*/ 322 h 32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2">
                <a:moveTo>
                  <a:pt x="0" y="322"/>
                </a:moveTo>
                <a:lnTo>
                  <a:pt x="108" y="322"/>
                </a:lnTo>
                <a:lnTo>
                  <a:pt x="53" y="0"/>
                </a:lnTo>
                <a:lnTo>
                  <a:pt x="0" y="32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5" name="Freeform 1233"/>
          <xdr:cNvSpPr>
            <a:spLocks/>
          </xdr:cNvSpPr>
        </xdr:nvSpPr>
        <xdr:spPr bwMode="auto">
          <a:xfrm>
            <a:off x="244" y="218"/>
            <a:ext cx="1" cy="2"/>
          </a:xfrm>
          <a:custGeom>
            <a:avLst/>
            <a:gdLst>
              <a:gd name="T0" fmla="*/ 0 w 108"/>
              <a:gd name="T1" fmla="*/ 0 h 323"/>
              <a:gd name="T2" fmla="*/ 0 w 108"/>
              <a:gd name="T3" fmla="*/ 0 h 323"/>
              <a:gd name="T4" fmla="*/ 0 w 108"/>
              <a:gd name="T5" fmla="*/ 0 h 323"/>
              <a:gd name="T6" fmla="*/ 0 w 108"/>
              <a:gd name="T7" fmla="*/ 0 h 323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3"/>
              <a:gd name="T14" fmla="*/ 108 w 108"/>
              <a:gd name="T15" fmla="*/ 323 h 32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3">
                <a:moveTo>
                  <a:pt x="0" y="0"/>
                </a:moveTo>
                <a:lnTo>
                  <a:pt x="108" y="0"/>
                </a:lnTo>
                <a:lnTo>
                  <a:pt x="53" y="323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36" name="Freeform 1234"/>
          <xdr:cNvSpPr>
            <a:spLocks/>
          </xdr:cNvSpPr>
        </xdr:nvSpPr>
        <xdr:spPr bwMode="auto">
          <a:xfrm>
            <a:off x="244" y="218"/>
            <a:ext cx="1" cy="2"/>
          </a:xfrm>
          <a:custGeom>
            <a:avLst/>
            <a:gdLst>
              <a:gd name="T0" fmla="*/ 0 w 108"/>
              <a:gd name="T1" fmla="*/ 0 h 323"/>
              <a:gd name="T2" fmla="*/ 0 w 108"/>
              <a:gd name="T3" fmla="*/ 0 h 323"/>
              <a:gd name="T4" fmla="*/ 0 w 108"/>
              <a:gd name="T5" fmla="*/ 0 h 323"/>
              <a:gd name="T6" fmla="*/ 0 w 108"/>
              <a:gd name="T7" fmla="*/ 0 h 323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3"/>
              <a:gd name="T14" fmla="*/ 108 w 108"/>
              <a:gd name="T15" fmla="*/ 323 h 32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3">
                <a:moveTo>
                  <a:pt x="0" y="0"/>
                </a:moveTo>
                <a:lnTo>
                  <a:pt x="108" y="0"/>
                </a:lnTo>
                <a:lnTo>
                  <a:pt x="53" y="323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7" name="Freeform 1235"/>
          <xdr:cNvSpPr>
            <a:spLocks/>
          </xdr:cNvSpPr>
        </xdr:nvSpPr>
        <xdr:spPr bwMode="auto">
          <a:xfrm>
            <a:off x="229" y="230"/>
            <a:ext cx="1" cy="12"/>
          </a:xfrm>
          <a:custGeom>
            <a:avLst/>
            <a:gdLst>
              <a:gd name="T0" fmla="*/ 0 w 1"/>
              <a:gd name="T1" fmla="*/ 0 h 1656"/>
              <a:gd name="T2" fmla="*/ 0 w 1"/>
              <a:gd name="T3" fmla="*/ 0 h 1656"/>
              <a:gd name="T4" fmla="*/ 1 w 1"/>
              <a:gd name="T5" fmla="*/ 0 h 1656"/>
              <a:gd name="T6" fmla="*/ 0 60000 65536"/>
              <a:gd name="T7" fmla="*/ 0 60000 65536"/>
              <a:gd name="T8" fmla="*/ 0 60000 65536"/>
              <a:gd name="T9" fmla="*/ 0 w 1"/>
              <a:gd name="T10" fmla="*/ 0 h 1656"/>
              <a:gd name="T11" fmla="*/ 1 w 1"/>
              <a:gd name="T12" fmla="*/ 1656 h 16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56">
                <a:moveTo>
                  <a:pt x="0" y="0"/>
                </a:moveTo>
                <a:lnTo>
                  <a:pt x="0" y="1656"/>
                </a:lnTo>
                <a:lnTo>
                  <a:pt x="1" y="165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8" name="Freeform 1236"/>
          <xdr:cNvSpPr>
            <a:spLocks/>
          </xdr:cNvSpPr>
        </xdr:nvSpPr>
        <xdr:spPr bwMode="auto">
          <a:xfrm>
            <a:off x="151" y="230"/>
            <a:ext cx="1" cy="12"/>
          </a:xfrm>
          <a:custGeom>
            <a:avLst/>
            <a:gdLst>
              <a:gd name="T0" fmla="*/ 0 w 1"/>
              <a:gd name="T1" fmla="*/ 0 h 1656"/>
              <a:gd name="T2" fmla="*/ 0 w 1"/>
              <a:gd name="T3" fmla="*/ 0 h 1656"/>
              <a:gd name="T4" fmla="*/ 1 w 1"/>
              <a:gd name="T5" fmla="*/ 0 h 1656"/>
              <a:gd name="T6" fmla="*/ 0 60000 65536"/>
              <a:gd name="T7" fmla="*/ 0 60000 65536"/>
              <a:gd name="T8" fmla="*/ 0 60000 65536"/>
              <a:gd name="T9" fmla="*/ 0 w 1"/>
              <a:gd name="T10" fmla="*/ 0 h 1656"/>
              <a:gd name="T11" fmla="*/ 1 w 1"/>
              <a:gd name="T12" fmla="*/ 1656 h 165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1656">
                <a:moveTo>
                  <a:pt x="0" y="0"/>
                </a:moveTo>
                <a:lnTo>
                  <a:pt x="0" y="1656"/>
                </a:lnTo>
                <a:lnTo>
                  <a:pt x="1" y="1656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39" name="Freeform 1237"/>
          <xdr:cNvSpPr>
            <a:spLocks/>
          </xdr:cNvSpPr>
        </xdr:nvSpPr>
        <xdr:spPr bwMode="auto">
          <a:xfrm>
            <a:off x="153" y="240"/>
            <a:ext cx="74" cy="1"/>
          </a:xfrm>
          <a:custGeom>
            <a:avLst/>
            <a:gdLst>
              <a:gd name="T0" fmla="*/ 0 w 10584"/>
              <a:gd name="T1" fmla="*/ 0 h 1"/>
              <a:gd name="T2" fmla="*/ 0 w 10584"/>
              <a:gd name="T3" fmla="*/ 0 h 1"/>
              <a:gd name="T4" fmla="*/ 0 w 10584"/>
              <a:gd name="T5" fmla="*/ 0 h 1"/>
              <a:gd name="T6" fmla="*/ 0 60000 65536"/>
              <a:gd name="T7" fmla="*/ 0 60000 65536"/>
              <a:gd name="T8" fmla="*/ 0 60000 65536"/>
              <a:gd name="T9" fmla="*/ 0 w 10584"/>
              <a:gd name="T10" fmla="*/ 0 h 1"/>
              <a:gd name="T11" fmla="*/ 10584 w 10584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584" h="1">
                <a:moveTo>
                  <a:pt x="10584" y="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0" name="Freeform 1238"/>
          <xdr:cNvSpPr>
            <a:spLocks/>
          </xdr:cNvSpPr>
        </xdr:nvSpPr>
        <xdr:spPr bwMode="auto">
          <a:xfrm>
            <a:off x="227" y="239"/>
            <a:ext cx="2" cy="1"/>
          </a:xfrm>
          <a:custGeom>
            <a:avLst/>
            <a:gdLst>
              <a:gd name="T0" fmla="*/ 0 w 322"/>
              <a:gd name="T1" fmla="*/ 0 h 108"/>
              <a:gd name="T2" fmla="*/ 0 w 322"/>
              <a:gd name="T3" fmla="*/ 0 h 108"/>
              <a:gd name="T4" fmla="*/ 0 w 322"/>
              <a:gd name="T5" fmla="*/ 0 h 108"/>
              <a:gd name="T6" fmla="*/ 0 w 322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8"/>
              <a:gd name="T14" fmla="*/ 322 w 322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8">
                <a:moveTo>
                  <a:pt x="0" y="0"/>
                </a:moveTo>
                <a:lnTo>
                  <a:pt x="0" y="108"/>
                </a:lnTo>
                <a:lnTo>
                  <a:pt x="322" y="54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41" name="Freeform 1239"/>
          <xdr:cNvSpPr>
            <a:spLocks/>
          </xdr:cNvSpPr>
        </xdr:nvSpPr>
        <xdr:spPr bwMode="auto">
          <a:xfrm>
            <a:off x="227" y="239"/>
            <a:ext cx="2" cy="1"/>
          </a:xfrm>
          <a:custGeom>
            <a:avLst/>
            <a:gdLst>
              <a:gd name="T0" fmla="*/ 0 w 322"/>
              <a:gd name="T1" fmla="*/ 0 h 108"/>
              <a:gd name="T2" fmla="*/ 0 w 322"/>
              <a:gd name="T3" fmla="*/ 0 h 108"/>
              <a:gd name="T4" fmla="*/ 0 w 322"/>
              <a:gd name="T5" fmla="*/ 0 h 108"/>
              <a:gd name="T6" fmla="*/ 0 w 322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8"/>
              <a:gd name="T14" fmla="*/ 322 w 322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8">
                <a:moveTo>
                  <a:pt x="0" y="0"/>
                </a:moveTo>
                <a:lnTo>
                  <a:pt x="0" y="108"/>
                </a:lnTo>
                <a:lnTo>
                  <a:pt x="322" y="54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2" name="Freeform 1240"/>
          <xdr:cNvSpPr>
            <a:spLocks/>
          </xdr:cNvSpPr>
        </xdr:nvSpPr>
        <xdr:spPr bwMode="auto">
          <a:xfrm>
            <a:off x="151" y="239"/>
            <a:ext cx="2" cy="1"/>
          </a:xfrm>
          <a:custGeom>
            <a:avLst/>
            <a:gdLst>
              <a:gd name="T0" fmla="*/ 0 w 322"/>
              <a:gd name="T1" fmla="*/ 0 h 108"/>
              <a:gd name="T2" fmla="*/ 0 w 322"/>
              <a:gd name="T3" fmla="*/ 0 h 108"/>
              <a:gd name="T4" fmla="*/ 0 w 322"/>
              <a:gd name="T5" fmla="*/ 0 h 108"/>
              <a:gd name="T6" fmla="*/ 0 w 322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8"/>
              <a:gd name="T14" fmla="*/ 322 w 322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8">
                <a:moveTo>
                  <a:pt x="322" y="0"/>
                </a:moveTo>
                <a:lnTo>
                  <a:pt x="322" y="108"/>
                </a:lnTo>
                <a:lnTo>
                  <a:pt x="0" y="54"/>
                </a:lnTo>
                <a:lnTo>
                  <a:pt x="322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43" name="Freeform 1241"/>
          <xdr:cNvSpPr>
            <a:spLocks/>
          </xdr:cNvSpPr>
        </xdr:nvSpPr>
        <xdr:spPr bwMode="auto">
          <a:xfrm>
            <a:off x="151" y="239"/>
            <a:ext cx="2" cy="1"/>
          </a:xfrm>
          <a:custGeom>
            <a:avLst/>
            <a:gdLst>
              <a:gd name="T0" fmla="*/ 0 w 322"/>
              <a:gd name="T1" fmla="*/ 0 h 108"/>
              <a:gd name="T2" fmla="*/ 0 w 322"/>
              <a:gd name="T3" fmla="*/ 0 h 108"/>
              <a:gd name="T4" fmla="*/ 0 w 322"/>
              <a:gd name="T5" fmla="*/ 0 h 108"/>
              <a:gd name="T6" fmla="*/ 0 w 322"/>
              <a:gd name="T7" fmla="*/ 0 h 108"/>
              <a:gd name="T8" fmla="*/ 0 60000 65536"/>
              <a:gd name="T9" fmla="*/ 0 60000 65536"/>
              <a:gd name="T10" fmla="*/ 0 60000 65536"/>
              <a:gd name="T11" fmla="*/ 0 60000 65536"/>
              <a:gd name="T12" fmla="*/ 0 w 322"/>
              <a:gd name="T13" fmla="*/ 0 h 108"/>
              <a:gd name="T14" fmla="*/ 322 w 322"/>
              <a:gd name="T15" fmla="*/ 108 h 108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22" h="108">
                <a:moveTo>
                  <a:pt x="322" y="0"/>
                </a:moveTo>
                <a:lnTo>
                  <a:pt x="322" y="108"/>
                </a:lnTo>
                <a:lnTo>
                  <a:pt x="0" y="54"/>
                </a:lnTo>
                <a:lnTo>
                  <a:pt x="32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4" name="Freeform 1242"/>
          <xdr:cNvSpPr>
            <a:spLocks/>
          </xdr:cNvSpPr>
        </xdr:nvSpPr>
        <xdr:spPr bwMode="auto">
          <a:xfrm>
            <a:off x="180" y="159"/>
            <a:ext cx="11" cy="1"/>
          </a:xfrm>
          <a:custGeom>
            <a:avLst/>
            <a:gdLst>
              <a:gd name="T0" fmla="*/ 0 w 1623"/>
              <a:gd name="T1" fmla="*/ 0 h 1"/>
              <a:gd name="T2" fmla="*/ 0 w 1623"/>
              <a:gd name="T3" fmla="*/ 0 h 1"/>
              <a:gd name="T4" fmla="*/ 0 w 1623"/>
              <a:gd name="T5" fmla="*/ 0 h 1"/>
              <a:gd name="T6" fmla="*/ 0 60000 65536"/>
              <a:gd name="T7" fmla="*/ 0 60000 65536"/>
              <a:gd name="T8" fmla="*/ 0 60000 65536"/>
              <a:gd name="T9" fmla="*/ 0 w 1623"/>
              <a:gd name="T10" fmla="*/ 0 h 1"/>
              <a:gd name="T11" fmla="*/ 1623 w 162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3" h="1">
                <a:moveTo>
                  <a:pt x="0" y="0"/>
                </a:moveTo>
                <a:lnTo>
                  <a:pt x="1622" y="0"/>
                </a:lnTo>
                <a:lnTo>
                  <a:pt x="162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5" name="Freeform 1243"/>
          <xdr:cNvSpPr>
            <a:spLocks/>
          </xdr:cNvSpPr>
        </xdr:nvSpPr>
        <xdr:spPr bwMode="auto">
          <a:xfrm>
            <a:off x="180" y="220"/>
            <a:ext cx="11" cy="1"/>
          </a:xfrm>
          <a:custGeom>
            <a:avLst/>
            <a:gdLst>
              <a:gd name="T0" fmla="*/ 0 w 1623"/>
              <a:gd name="T1" fmla="*/ 0 h 1"/>
              <a:gd name="T2" fmla="*/ 0 w 1623"/>
              <a:gd name="T3" fmla="*/ 0 h 1"/>
              <a:gd name="T4" fmla="*/ 0 w 1623"/>
              <a:gd name="T5" fmla="*/ 0 h 1"/>
              <a:gd name="T6" fmla="*/ 0 60000 65536"/>
              <a:gd name="T7" fmla="*/ 0 60000 65536"/>
              <a:gd name="T8" fmla="*/ 0 60000 65536"/>
              <a:gd name="T9" fmla="*/ 0 w 1623"/>
              <a:gd name="T10" fmla="*/ 0 h 1"/>
              <a:gd name="T11" fmla="*/ 1623 w 1623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623" h="1">
                <a:moveTo>
                  <a:pt x="0" y="0"/>
                </a:moveTo>
                <a:lnTo>
                  <a:pt x="1622" y="0"/>
                </a:lnTo>
                <a:lnTo>
                  <a:pt x="1623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6" name="Freeform 1244"/>
          <xdr:cNvSpPr>
            <a:spLocks/>
          </xdr:cNvSpPr>
        </xdr:nvSpPr>
        <xdr:spPr bwMode="auto">
          <a:xfrm>
            <a:off x="189" y="161"/>
            <a:ext cx="1" cy="25"/>
          </a:xfrm>
          <a:custGeom>
            <a:avLst/>
            <a:gdLst>
              <a:gd name="T0" fmla="*/ 0 w 1"/>
              <a:gd name="T1" fmla="*/ 0 h 3621"/>
              <a:gd name="T2" fmla="*/ 0 w 1"/>
              <a:gd name="T3" fmla="*/ 0 h 3621"/>
              <a:gd name="T4" fmla="*/ 1 w 1"/>
              <a:gd name="T5" fmla="*/ 0 h 3621"/>
              <a:gd name="T6" fmla="*/ 0 60000 65536"/>
              <a:gd name="T7" fmla="*/ 0 60000 65536"/>
              <a:gd name="T8" fmla="*/ 0 60000 65536"/>
              <a:gd name="T9" fmla="*/ 0 w 1"/>
              <a:gd name="T10" fmla="*/ 0 h 3621"/>
              <a:gd name="T11" fmla="*/ 1 w 1"/>
              <a:gd name="T12" fmla="*/ 3621 h 362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621">
                <a:moveTo>
                  <a:pt x="0" y="0"/>
                </a:moveTo>
                <a:lnTo>
                  <a:pt x="0" y="3621"/>
                </a:lnTo>
                <a:lnTo>
                  <a:pt x="1" y="3621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7" name="Freeform 1245"/>
          <xdr:cNvSpPr>
            <a:spLocks/>
          </xdr:cNvSpPr>
        </xdr:nvSpPr>
        <xdr:spPr bwMode="auto">
          <a:xfrm>
            <a:off x="189" y="193"/>
            <a:ext cx="1" cy="25"/>
          </a:xfrm>
          <a:custGeom>
            <a:avLst/>
            <a:gdLst>
              <a:gd name="T0" fmla="*/ 0 w 1"/>
              <a:gd name="T1" fmla="*/ 0 h 3620"/>
              <a:gd name="T2" fmla="*/ 0 w 1"/>
              <a:gd name="T3" fmla="*/ 0 h 3620"/>
              <a:gd name="T4" fmla="*/ 1 w 1"/>
              <a:gd name="T5" fmla="*/ 0 h 3620"/>
              <a:gd name="T6" fmla="*/ 0 60000 65536"/>
              <a:gd name="T7" fmla="*/ 0 60000 65536"/>
              <a:gd name="T8" fmla="*/ 0 60000 65536"/>
              <a:gd name="T9" fmla="*/ 0 w 1"/>
              <a:gd name="T10" fmla="*/ 0 h 3620"/>
              <a:gd name="T11" fmla="*/ 1 w 1"/>
              <a:gd name="T12" fmla="*/ 3620 h 36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" h="3620">
                <a:moveTo>
                  <a:pt x="0" y="3620"/>
                </a:move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48" name="Freeform 1246"/>
          <xdr:cNvSpPr>
            <a:spLocks/>
          </xdr:cNvSpPr>
        </xdr:nvSpPr>
        <xdr:spPr bwMode="auto">
          <a:xfrm>
            <a:off x="188" y="159"/>
            <a:ext cx="1" cy="2"/>
          </a:xfrm>
          <a:custGeom>
            <a:avLst/>
            <a:gdLst>
              <a:gd name="T0" fmla="*/ 0 w 108"/>
              <a:gd name="T1" fmla="*/ 0 h 322"/>
              <a:gd name="T2" fmla="*/ 0 w 108"/>
              <a:gd name="T3" fmla="*/ 0 h 322"/>
              <a:gd name="T4" fmla="*/ 0 w 108"/>
              <a:gd name="T5" fmla="*/ 0 h 322"/>
              <a:gd name="T6" fmla="*/ 0 w 108"/>
              <a:gd name="T7" fmla="*/ 0 h 322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2"/>
              <a:gd name="T14" fmla="*/ 108 w 108"/>
              <a:gd name="T15" fmla="*/ 322 h 32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2">
                <a:moveTo>
                  <a:pt x="0" y="322"/>
                </a:moveTo>
                <a:lnTo>
                  <a:pt x="108" y="322"/>
                </a:lnTo>
                <a:lnTo>
                  <a:pt x="54" y="0"/>
                </a:lnTo>
                <a:lnTo>
                  <a:pt x="0" y="322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49" name="Freeform 1247"/>
          <xdr:cNvSpPr>
            <a:spLocks/>
          </xdr:cNvSpPr>
        </xdr:nvSpPr>
        <xdr:spPr bwMode="auto">
          <a:xfrm>
            <a:off x="188" y="159"/>
            <a:ext cx="1" cy="2"/>
          </a:xfrm>
          <a:custGeom>
            <a:avLst/>
            <a:gdLst>
              <a:gd name="T0" fmla="*/ 0 w 108"/>
              <a:gd name="T1" fmla="*/ 0 h 322"/>
              <a:gd name="T2" fmla="*/ 0 w 108"/>
              <a:gd name="T3" fmla="*/ 0 h 322"/>
              <a:gd name="T4" fmla="*/ 0 w 108"/>
              <a:gd name="T5" fmla="*/ 0 h 322"/>
              <a:gd name="T6" fmla="*/ 0 w 108"/>
              <a:gd name="T7" fmla="*/ 0 h 322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2"/>
              <a:gd name="T14" fmla="*/ 108 w 108"/>
              <a:gd name="T15" fmla="*/ 322 h 32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2">
                <a:moveTo>
                  <a:pt x="0" y="322"/>
                </a:moveTo>
                <a:lnTo>
                  <a:pt x="108" y="322"/>
                </a:lnTo>
                <a:lnTo>
                  <a:pt x="54" y="0"/>
                </a:lnTo>
                <a:lnTo>
                  <a:pt x="0" y="322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0" name="Freeform 1248"/>
          <xdr:cNvSpPr>
            <a:spLocks/>
          </xdr:cNvSpPr>
        </xdr:nvSpPr>
        <xdr:spPr bwMode="auto">
          <a:xfrm>
            <a:off x="188" y="218"/>
            <a:ext cx="1" cy="2"/>
          </a:xfrm>
          <a:custGeom>
            <a:avLst/>
            <a:gdLst>
              <a:gd name="T0" fmla="*/ 0 w 108"/>
              <a:gd name="T1" fmla="*/ 0 h 323"/>
              <a:gd name="T2" fmla="*/ 0 w 108"/>
              <a:gd name="T3" fmla="*/ 0 h 323"/>
              <a:gd name="T4" fmla="*/ 0 w 108"/>
              <a:gd name="T5" fmla="*/ 0 h 323"/>
              <a:gd name="T6" fmla="*/ 0 w 108"/>
              <a:gd name="T7" fmla="*/ 0 h 323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3"/>
              <a:gd name="T14" fmla="*/ 108 w 108"/>
              <a:gd name="T15" fmla="*/ 323 h 32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3">
                <a:moveTo>
                  <a:pt x="0" y="0"/>
                </a:moveTo>
                <a:lnTo>
                  <a:pt x="108" y="0"/>
                </a:lnTo>
                <a:lnTo>
                  <a:pt x="54" y="323"/>
                </a:lnTo>
                <a:lnTo>
                  <a:pt x="0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51" name="Freeform 1249"/>
          <xdr:cNvSpPr>
            <a:spLocks/>
          </xdr:cNvSpPr>
        </xdr:nvSpPr>
        <xdr:spPr bwMode="auto">
          <a:xfrm>
            <a:off x="188" y="218"/>
            <a:ext cx="1" cy="2"/>
          </a:xfrm>
          <a:custGeom>
            <a:avLst/>
            <a:gdLst>
              <a:gd name="T0" fmla="*/ 0 w 108"/>
              <a:gd name="T1" fmla="*/ 0 h 323"/>
              <a:gd name="T2" fmla="*/ 0 w 108"/>
              <a:gd name="T3" fmla="*/ 0 h 323"/>
              <a:gd name="T4" fmla="*/ 0 w 108"/>
              <a:gd name="T5" fmla="*/ 0 h 323"/>
              <a:gd name="T6" fmla="*/ 0 w 108"/>
              <a:gd name="T7" fmla="*/ 0 h 323"/>
              <a:gd name="T8" fmla="*/ 0 60000 65536"/>
              <a:gd name="T9" fmla="*/ 0 60000 65536"/>
              <a:gd name="T10" fmla="*/ 0 60000 65536"/>
              <a:gd name="T11" fmla="*/ 0 60000 65536"/>
              <a:gd name="T12" fmla="*/ 0 w 108"/>
              <a:gd name="T13" fmla="*/ 0 h 323"/>
              <a:gd name="T14" fmla="*/ 108 w 108"/>
              <a:gd name="T15" fmla="*/ 323 h 32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8" h="323">
                <a:moveTo>
                  <a:pt x="0" y="0"/>
                </a:moveTo>
                <a:lnTo>
                  <a:pt x="108" y="0"/>
                </a:lnTo>
                <a:lnTo>
                  <a:pt x="54" y="323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2" name="Freeform 1250"/>
          <xdr:cNvSpPr>
            <a:spLocks/>
          </xdr:cNvSpPr>
        </xdr:nvSpPr>
        <xdr:spPr bwMode="auto">
          <a:xfrm>
            <a:off x="255" y="211"/>
            <a:ext cx="16" cy="1"/>
          </a:xfrm>
          <a:custGeom>
            <a:avLst/>
            <a:gdLst>
              <a:gd name="T0" fmla="*/ 0 w 2392"/>
              <a:gd name="T1" fmla="*/ 0 h 1"/>
              <a:gd name="T2" fmla="*/ 0 w 2392"/>
              <a:gd name="T3" fmla="*/ 0 h 1"/>
              <a:gd name="T4" fmla="*/ 0 w 2392"/>
              <a:gd name="T5" fmla="*/ 0 h 1"/>
              <a:gd name="T6" fmla="*/ 0 60000 65536"/>
              <a:gd name="T7" fmla="*/ 0 60000 65536"/>
              <a:gd name="T8" fmla="*/ 0 60000 65536"/>
              <a:gd name="T9" fmla="*/ 0 w 2392"/>
              <a:gd name="T10" fmla="*/ 0 h 1"/>
              <a:gd name="T11" fmla="*/ 2392 w 239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92" h="1">
                <a:moveTo>
                  <a:pt x="0" y="0"/>
                </a:moveTo>
                <a:lnTo>
                  <a:pt x="2391" y="0"/>
                </a:lnTo>
                <a:lnTo>
                  <a:pt x="239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3" name="Freeform 1251"/>
          <xdr:cNvSpPr>
            <a:spLocks/>
          </xdr:cNvSpPr>
        </xdr:nvSpPr>
        <xdr:spPr bwMode="auto">
          <a:xfrm>
            <a:off x="231" y="229"/>
            <a:ext cx="17" cy="1"/>
          </a:xfrm>
          <a:custGeom>
            <a:avLst/>
            <a:gdLst>
              <a:gd name="T0" fmla="*/ 0 w 2392"/>
              <a:gd name="T1" fmla="*/ 0 h 1"/>
              <a:gd name="T2" fmla="*/ 0 w 2392"/>
              <a:gd name="T3" fmla="*/ 0 h 1"/>
              <a:gd name="T4" fmla="*/ 0 w 2392"/>
              <a:gd name="T5" fmla="*/ 0 h 1"/>
              <a:gd name="T6" fmla="*/ 0 60000 65536"/>
              <a:gd name="T7" fmla="*/ 0 60000 65536"/>
              <a:gd name="T8" fmla="*/ 0 60000 65536"/>
              <a:gd name="T9" fmla="*/ 0 w 2392"/>
              <a:gd name="T10" fmla="*/ 0 h 1"/>
              <a:gd name="T11" fmla="*/ 2392 w 2392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392" h="1">
                <a:moveTo>
                  <a:pt x="0" y="0"/>
                </a:moveTo>
                <a:lnTo>
                  <a:pt x="2391" y="0"/>
                </a:lnTo>
                <a:lnTo>
                  <a:pt x="239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4" name="Freeform 1252"/>
          <xdr:cNvSpPr>
            <a:spLocks/>
          </xdr:cNvSpPr>
        </xdr:nvSpPr>
        <xdr:spPr bwMode="auto">
          <a:xfrm>
            <a:off x="258" y="212"/>
            <a:ext cx="8" cy="6"/>
          </a:xfrm>
          <a:custGeom>
            <a:avLst/>
            <a:gdLst>
              <a:gd name="T0" fmla="*/ 0 w 1090"/>
              <a:gd name="T1" fmla="*/ 0 h 839"/>
              <a:gd name="T2" fmla="*/ 0 w 1090"/>
              <a:gd name="T3" fmla="*/ 0 h 839"/>
              <a:gd name="T4" fmla="*/ 0 w 1090"/>
              <a:gd name="T5" fmla="*/ 0 h 839"/>
              <a:gd name="T6" fmla="*/ 0 60000 65536"/>
              <a:gd name="T7" fmla="*/ 0 60000 65536"/>
              <a:gd name="T8" fmla="*/ 0 60000 65536"/>
              <a:gd name="T9" fmla="*/ 0 w 1090"/>
              <a:gd name="T10" fmla="*/ 0 h 839"/>
              <a:gd name="T11" fmla="*/ 1090 w 1090"/>
              <a:gd name="T12" fmla="*/ 839 h 8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90" h="839">
                <a:moveTo>
                  <a:pt x="1090" y="0"/>
                </a:moveTo>
                <a:lnTo>
                  <a:pt x="0" y="839"/>
                </a:lnTo>
                <a:lnTo>
                  <a:pt x="1" y="839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5" name="Freeform 1253"/>
          <xdr:cNvSpPr>
            <a:spLocks/>
          </xdr:cNvSpPr>
        </xdr:nvSpPr>
        <xdr:spPr bwMode="auto">
          <a:xfrm>
            <a:off x="246" y="222"/>
            <a:ext cx="7" cy="6"/>
          </a:xfrm>
          <a:custGeom>
            <a:avLst/>
            <a:gdLst>
              <a:gd name="T0" fmla="*/ 0 w 1090"/>
              <a:gd name="T1" fmla="*/ 0 h 839"/>
              <a:gd name="T2" fmla="*/ 0 w 1090"/>
              <a:gd name="T3" fmla="*/ 0 h 839"/>
              <a:gd name="T4" fmla="*/ 0 w 1090"/>
              <a:gd name="T5" fmla="*/ 0 h 839"/>
              <a:gd name="T6" fmla="*/ 0 60000 65536"/>
              <a:gd name="T7" fmla="*/ 0 60000 65536"/>
              <a:gd name="T8" fmla="*/ 0 60000 65536"/>
              <a:gd name="T9" fmla="*/ 0 w 1090"/>
              <a:gd name="T10" fmla="*/ 0 h 839"/>
              <a:gd name="T11" fmla="*/ 1090 w 1090"/>
              <a:gd name="T12" fmla="*/ 839 h 8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90" h="839">
                <a:moveTo>
                  <a:pt x="0" y="839"/>
                </a:moveTo>
                <a:lnTo>
                  <a:pt x="1089" y="0"/>
                </a:lnTo>
                <a:lnTo>
                  <a:pt x="1090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6" name="Freeform 1254"/>
          <xdr:cNvSpPr>
            <a:spLocks/>
          </xdr:cNvSpPr>
        </xdr:nvSpPr>
        <xdr:spPr bwMode="auto">
          <a:xfrm>
            <a:off x="266" y="211"/>
            <a:ext cx="2" cy="2"/>
          </a:xfrm>
          <a:custGeom>
            <a:avLst/>
            <a:gdLst>
              <a:gd name="T0" fmla="*/ 0 w 289"/>
              <a:gd name="T1" fmla="*/ 0 h 240"/>
              <a:gd name="T2" fmla="*/ 0 w 289"/>
              <a:gd name="T3" fmla="*/ 0 h 240"/>
              <a:gd name="T4" fmla="*/ 0 w 289"/>
              <a:gd name="T5" fmla="*/ 0 h 240"/>
              <a:gd name="T6" fmla="*/ 0 w 289"/>
              <a:gd name="T7" fmla="*/ 0 h 240"/>
              <a:gd name="T8" fmla="*/ 0 60000 65536"/>
              <a:gd name="T9" fmla="*/ 0 60000 65536"/>
              <a:gd name="T10" fmla="*/ 0 60000 65536"/>
              <a:gd name="T11" fmla="*/ 0 60000 65536"/>
              <a:gd name="T12" fmla="*/ 0 w 289"/>
              <a:gd name="T13" fmla="*/ 0 h 240"/>
              <a:gd name="T14" fmla="*/ 289 w 289"/>
              <a:gd name="T15" fmla="*/ 240 h 2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9" h="240">
                <a:moveTo>
                  <a:pt x="0" y="155"/>
                </a:moveTo>
                <a:lnTo>
                  <a:pt x="67" y="240"/>
                </a:lnTo>
                <a:lnTo>
                  <a:pt x="289" y="0"/>
                </a:lnTo>
                <a:lnTo>
                  <a:pt x="0" y="155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57" name="Freeform 1255"/>
          <xdr:cNvSpPr>
            <a:spLocks/>
          </xdr:cNvSpPr>
        </xdr:nvSpPr>
        <xdr:spPr bwMode="auto">
          <a:xfrm>
            <a:off x="266" y="211"/>
            <a:ext cx="2" cy="2"/>
          </a:xfrm>
          <a:custGeom>
            <a:avLst/>
            <a:gdLst>
              <a:gd name="T0" fmla="*/ 0 w 289"/>
              <a:gd name="T1" fmla="*/ 0 h 240"/>
              <a:gd name="T2" fmla="*/ 0 w 289"/>
              <a:gd name="T3" fmla="*/ 0 h 240"/>
              <a:gd name="T4" fmla="*/ 0 w 289"/>
              <a:gd name="T5" fmla="*/ 0 h 240"/>
              <a:gd name="T6" fmla="*/ 0 w 289"/>
              <a:gd name="T7" fmla="*/ 0 h 240"/>
              <a:gd name="T8" fmla="*/ 0 60000 65536"/>
              <a:gd name="T9" fmla="*/ 0 60000 65536"/>
              <a:gd name="T10" fmla="*/ 0 60000 65536"/>
              <a:gd name="T11" fmla="*/ 0 60000 65536"/>
              <a:gd name="T12" fmla="*/ 0 w 289"/>
              <a:gd name="T13" fmla="*/ 0 h 240"/>
              <a:gd name="T14" fmla="*/ 289 w 289"/>
              <a:gd name="T15" fmla="*/ 240 h 2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9" h="240">
                <a:moveTo>
                  <a:pt x="0" y="155"/>
                </a:moveTo>
                <a:lnTo>
                  <a:pt x="67" y="240"/>
                </a:lnTo>
                <a:lnTo>
                  <a:pt x="289" y="0"/>
                </a:lnTo>
                <a:lnTo>
                  <a:pt x="0" y="155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58" name="Freeform 1256"/>
          <xdr:cNvSpPr>
            <a:spLocks/>
          </xdr:cNvSpPr>
        </xdr:nvSpPr>
        <xdr:spPr bwMode="auto">
          <a:xfrm>
            <a:off x="244" y="228"/>
            <a:ext cx="2" cy="1"/>
          </a:xfrm>
          <a:custGeom>
            <a:avLst/>
            <a:gdLst>
              <a:gd name="T0" fmla="*/ 0 w 289"/>
              <a:gd name="T1" fmla="*/ 0 h 240"/>
              <a:gd name="T2" fmla="*/ 0 w 289"/>
              <a:gd name="T3" fmla="*/ 0 h 240"/>
              <a:gd name="T4" fmla="*/ 0 w 289"/>
              <a:gd name="T5" fmla="*/ 0 h 240"/>
              <a:gd name="T6" fmla="*/ 0 w 289"/>
              <a:gd name="T7" fmla="*/ 0 h 240"/>
              <a:gd name="T8" fmla="*/ 0 60000 65536"/>
              <a:gd name="T9" fmla="*/ 0 60000 65536"/>
              <a:gd name="T10" fmla="*/ 0 60000 65536"/>
              <a:gd name="T11" fmla="*/ 0 60000 65536"/>
              <a:gd name="T12" fmla="*/ 0 w 289"/>
              <a:gd name="T13" fmla="*/ 0 h 240"/>
              <a:gd name="T14" fmla="*/ 289 w 289"/>
              <a:gd name="T15" fmla="*/ 240 h 2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9" h="240">
                <a:moveTo>
                  <a:pt x="222" y="0"/>
                </a:moveTo>
                <a:lnTo>
                  <a:pt x="289" y="85"/>
                </a:lnTo>
                <a:lnTo>
                  <a:pt x="0" y="240"/>
                </a:lnTo>
                <a:lnTo>
                  <a:pt x="222" y="0"/>
                </a:lnTo>
                <a:close/>
              </a:path>
            </a:pathLst>
          </a:custGeom>
          <a:solidFill>
            <a:srgbClr val="FF00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59" name="Freeform 1257"/>
          <xdr:cNvSpPr>
            <a:spLocks/>
          </xdr:cNvSpPr>
        </xdr:nvSpPr>
        <xdr:spPr bwMode="auto">
          <a:xfrm>
            <a:off x="244" y="228"/>
            <a:ext cx="2" cy="1"/>
          </a:xfrm>
          <a:custGeom>
            <a:avLst/>
            <a:gdLst>
              <a:gd name="T0" fmla="*/ 0 w 289"/>
              <a:gd name="T1" fmla="*/ 0 h 240"/>
              <a:gd name="T2" fmla="*/ 0 w 289"/>
              <a:gd name="T3" fmla="*/ 0 h 240"/>
              <a:gd name="T4" fmla="*/ 0 w 289"/>
              <a:gd name="T5" fmla="*/ 0 h 240"/>
              <a:gd name="T6" fmla="*/ 0 w 289"/>
              <a:gd name="T7" fmla="*/ 0 h 240"/>
              <a:gd name="T8" fmla="*/ 0 60000 65536"/>
              <a:gd name="T9" fmla="*/ 0 60000 65536"/>
              <a:gd name="T10" fmla="*/ 0 60000 65536"/>
              <a:gd name="T11" fmla="*/ 0 60000 65536"/>
              <a:gd name="T12" fmla="*/ 0 w 289"/>
              <a:gd name="T13" fmla="*/ 0 h 240"/>
              <a:gd name="T14" fmla="*/ 289 w 289"/>
              <a:gd name="T15" fmla="*/ 240 h 24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9" h="240">
                <a:moveTo>
                  <a:pt x="222" y="0"/>
                </a:moveTo>
                <a:lnTo>
                  <a:pt x="289" y="85"/>
                </a:lnTo>
                <a:lnTo>
                  <a:pt x="0" y="240"/>
                </a:lnTo>
                <a:lnTo>
                  <a:pt x="222" y="0"/>
                </a:lnTo>
              </a:path>
            </a:pathLst>
          </a:custGeom>
          <a:noFill/>
          <a:ln w="0">
            <a:solidFill>
              <a:srgbClr val="FF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58" name="Text Box 1258"/>
          <xdr:cNvSpPr txBox="1">
            <a:spLocks noChangeArrowheads="1"/>
          </xdr:cNvSpPr>
        </xdr:nvSpPr>
        <xdr:spPr bwMode="auto">
          <a:xfrm>
            <a:off x="175" y="223"/>
            <a:ext cx="1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259" name="Text Box 1259"/>
          <xdr:cNvSpPr txBox="1">
            <a:spLocks noChangeArrowheads="1"/>
          </xdr:cNvSpPr>
        </xdr:nvSpPr>
        <xdr:spPr bwMode="auto">
          <a:xfrm>
            <a:off x="249" y="210"/>
            <a:ext cx="12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260" name="Text Box 1260"/>
          <xdr:cNvSpPr txBox="1">
            <a:spLocks noChangeArrowheads="1"/>
          </xdr:cNvSpPr>
        </xdr:nvSpPr>
        <xdr:spPr bwMode="auto">
          <a:xfrm>
            <a:off x="246" y="176"/>
            <a:ext cx="18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CN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1261" name="Text Box 1261"/>
          <xdr:cNvSpPr txBox="1">
            <a:spLocks noChangeArrowheads="1"/>
          </xdr:cNvSpPr>
        </xdr:nvSpPr>
        <xdr:spPr bwMode="auto">
          <a:xfrm>
            <a:off x="175" y="180"/>
            <a:ext cx="12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8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29264" name="Line 1262"/>
          <xdr:cNvSpPr>
            <a:spLocks noChangeShapeType="1"/>
          </xdr:cNvSpPr>
        </xdr:nvSpPr>
        <xdr:spPr bwMode="auto">
          <a:xfrm flipH="1">
            <a:off x="174" y="159"/>
            <a:ext cx="5" cy="52"/>
          </a:xfrm>
          <a:prstGeom prst="line">
            <a:avLst/>
          </a:prstGeom>
          <a:noFill/>
          <a:ln w="3175">
            <a:solidFill>
              <a:srgbClr val="0000FF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9525</xdr:rowOff>
    </xdr:from>
    <xdr:to>
      <xdr:col>2</xdr:col>
      <xdr:colOff>1438275</xdr:colOff>
      <xdr:row>4</xdr:row>
      <xdr:rowOff>238125</xdr:rowOff>
    </xdr:to>
    <xdr:pic>
      <xdr:nvPicPr>
        <xdr:cNvPr id="256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r="23463"/>
        <a:stretch>
          <a:fillRect/>
        </a:stretch>
      </xdr:blipFill>
      <xdr:spPr bwMode="auto">
        <a:xfrm>
          <a:off x="1295400" y="885825"/>
          <a:ext cx="1219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5</xdr:row>
      <xdr:rowOff>57150</xdr:rowOff>
    </xdr:from>
    <xdr:to>
      <xdr:col>2</xdr:col>
      <xdr:colOff>1352550</xdr:colOff>
      <xdr:row>8</xdr:row>
      <xdr:rowOff>0</xdr:rowOff>
    </xdr:to>
    <xdr:pic>
      <xdr:nvPicPr>
        <xdr:cNvPr id="256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13" t="19084" r="42622" b="17557"/>
        <a:stretch>
          <a:fillRect/>
        </a:stretch>
      </xdr:blipFill>
      <xdr:spPr bwMode="auto">
        <a:xfrm>
          <a:off x="1381125" y="2076450"/>
          <a:ext cx="10477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8</xdr:row>
      <xdr:rowOff>47625</xdr:rowOff>
    </xdr:from>
    <xdr:to>
      <xdr:col>2</xdr:col>
      <xdr:colOff>1362075</xdr:colOff>
      <xdr:row>10</xdr:row>
      <xdr:rowOff>285750</xdr:rowOff>
    </xdr:to>
    <xdr:pic>
      <xdr:nvPicPr>
        <xdr:cNvPr id="256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6" t="13084" r="27040" b="9346"/>
        <a:stretch>
          <a:fillRect/>
        </a:stretch>
      </xdr:blipFill>
      <xdr:spPr bwMode="auto">
        <a:xfrm>
          <a:off x="1266825" y="3209925"/>
          <a:ext cx="11715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11</xdr:row>
      <xdr:rowOff>114300</xdr:rowOff>
    </xdr:from>
    <xdr:to>
      <xdr:col>2</xdr:col>
      <xdr:colOff>1428750</xdr:colOff>
      <xdr:row>14</xdr:row>
      <xdr:rowOff>295275</xdr:rowOff>
    </xdr:to>
    <xdr:pic>
      <xdr:nvPicPr>
        <xdr:cNvPr id="256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53" t="12740" r="23369" b="18471"/>
        <a:stretch>
          <a:fillRect/>
        </a:stretch>
      </xdr:blipFill>
      <xdr:spPr bwMode="auto">
        <a:xfrm>
          <a:off x="1352550" y="4419600"/>
          <a:ext cx="11525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15</xdr:row>
      <xdr:rowOff>142875</xdr:rowOff>
    </xdr:from>
    <xdr:to>
      <xdr:col>2</xdr:col>
      <xdr:colOff>1504950</xdr:colOff>
      <xdr:row>18</xdr:row>
      <xdr:rowOff>219075</xdr:rowOff>
    </xdr:to>
    <xdr:pic>
      <xdr:nvPicPr>
        <xdr:cNvPr id="256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10204" r="2924" b="25850"/>
        <a:stretch>
          <a:fillRect/>
        </a:stretch>
      </xdr:blipFill>
      <xdr:spPr bwMode="auto">
        <a:xfrm>
          <a:off x="1190625" y="5972175"/>
          <a:ext cx="1390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19</xdr:row>
      <xdr:rowOff>9525</xdr:rowOff>
    </xdr:from>
    <xdr:to>
      <xdr:col>2</xdr:col>
      <xdr:colOff>1514475</xdr:colOff>
      <xdr:row>22</xdr:row>
      <xdr:rowOff>247650</xdr:rowOff>
    </xdr:to>
    <xdr:pic>
      <xdr:nvPicPr>
        <xdr:cNvPr id="256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7362825"/>
          <a:ext cx="14573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23</xdr:row>
      <xdr:rowOff>38100</xdr:rowOff>
    </xdr:from>
    <xdr:to>
      <xdr:col>2</xdr:col>
      <xdr:colOff>1362075</xdr:colOff>
      <xdr:row>25</xdr:row>
      <xdr:rowOff>342900</xdr:rowOff>
    </xdr:to>
    <xdr:pic>
      <xdr:nvPicPr>
        <xdr:cNvPr id="256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8915400"/>
          <a:ext cx="12954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26</xdr:row>
      <xdr:rowOff>95250</xdr:rowOff>
    </xdr:from>
    <xdr:to>
      <xdr:col>2</xdr:col>
      <xdr:colOff>1390650</xdr:colOff>
      <xdr:row>28</xdr:row>
      <xdr:rowOff>276225</xdr:rowOff>
    </xdr:to>
    <xdr:pic>
      <xdr:nvPicPr>
        <xdr:cNvPr id="256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r="38583"/>
        <a:stretch>
          <a:fillRect/>
        </a:stretch>
      </xdr:blipFill>
      <xdr:spPr bwMode="auto">
        <a:xfrm>
          <a:off x="1400175" y="10115550"/>
          <a:ext cx="1066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29</xdr:row>
      <xdr:rowOff>28575</xdr:rowOff>
    </xdr:from>
    <xdr:to>
      <xdr:col>2</xdr:col>
      <xdr:colOff>1438275</xdr:colOff>
      <xdr:row>32</xdr:row>
      <xdr:rowOff>276225</xdr:rowOff>
    </xdr:to>
    <xdr:pic>
      <xdr:nvPicPr>
        <xdr:cNvPr id="256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500"/>
        <a:stretch>
          <a:fillRect/>
        </a:stretch>
      </xdr:blipFill>
      <xdr:spPr bwMode="auto">
        <a:xfrm>
          <a:off x="1390650" y="11191875"/>
          <a:ext cx="11239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33</xdr:row>
      <xdr:rowOff>76200</xdr:rowOff>
    </xdr:from>
    <xdr:to>
      <xdr:col>2</xdr:col>
      <xdr:colOff>1362075</xdr:colOff>
      <xdr:row>36</xdr:row>
      <xdr:rowOff>352425</xdr:rowOff>
    </xdr:to>
    <xdr:pic>
      <xdr:nvPicPr>
        <xdr:cNvPr id="256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46" r="11891"/>
        <a:stretch>
          <a:fillRect/>
        </a:stretch>
      </xdr:blipFill>
      <xdr:spPr bwMode="auto">
        <a:xfrm>
          <a:off x="1343025" y="12763500"/>
          <a:ext cx="10953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37</xdr:row>
      <xdr:rowOff>38100</xdr:rowOff>
    </xdr:from>
    <xdr:to>
      <xdr:col>2</xdr:col>
      <xdr:colOff>1390650</xdr:colOff>
      <xdr:row>40</xdr:row>
      <xdr:rowOff>295275</xdr:rowOff>
    </xdr:to>
    <xdr:pic>
      <xdr:nvPicPr>
        <xdr:cNvPr id="256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4249400"/>
          <a:ext cx="13335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41</xdr:row>
      <xdr:rowOff>28575</xdr:rowOff>
    </xdr:from>
    <xdr:to>
      <xdr:col>2</xdr:col>
      <xdr:colOff>1419225</xdr:colOff>
      <xdr:row>44</xdr:row>
      <xdr:rowOff>266700</xdr:rowOff>
    </xdr:to>
    <xdr:pic>
      <xdr:nvPicPr>
        <xdr:cNvPr id="2564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5763875"/>
          <a:ext cx="13430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45</xdr:row>
      <xdr:rowOff>66675</xdr:rowOff>
    </xdr:from>
    <xdr:to>
      <xdr:col>2</xdr:col>
      <xdr:colOff>1181100</xdr:colOff>
      <xdr:row>47</xdr:row>
      <xdr:rowOff>314325</xdr:rowOff>
    </xdr:to>
    <xdr:pic>
      <xdr:nvPicPr>
        <xdr:cNvPr id="2564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53" t="5063" r="20000" b="17722"/>
        <a:stretch>
          <a:fillRect/>
        </a:stretch>
      </xdr:blipFill>
      <xdr:spPr bwMode="auto">
        <a:xfrm>
          <a:off x="1219200" y="17325975"/>
          <a:ext cx="10382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48</xdr:row>
      <xdr:rowOff>47625</xdr:rowOff>
    </xdr:from>
    <xdr:to>
      <xdr:col>2</xdr:col>
      <xdr:colOff>1390650</xdr:colOff>
      <xdr:row>50</xdr:row>
      <xdr:rowOff>390525</xdr:rowOff>
    </xdr:to>
    <xdr:pic>
      <xdr:nvPicPr>
        <xdr:cNvPr id="256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86" t="8861" b="15190"/>
        <a:stretch>
          <a:fillRect/>
        </a:stretch>
      </xdr:blipFill>
      <xdr:spPr bwMode="auto">
        <a:xfrm>
          <a:off x="1266825" y="18449925"/>
          <a:ext cx="12001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51</xdr:row>
      <xdr:rowOff>38100</xdr:rowOff>
    </xdr:from>
    <xdr:to>
      <xdr:col>2</xdr:col>
      <xdr:colOff>1533525</xdr:colOff>
      <xdr:row>54</xdr:row>
      <xdr:rowOff>304800</xdr:rowOff>
    </xdr:to>
    <xdr:pic>
      <xdr:nvPicPr>
        <xdr:cNvPr id="2564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3" t="8333" r="9184"/>
        <a:stretch>
          <a:fillRect/>
        </a:stretch>
      </xdr:blipFill>
      <xdr:spPr bwMode="auto">
        <a:xfrm>
          <a:off x="1123950" y="19583400"/>
          <a:ext cx="14859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5</xdr:row>
      <xdr:rowOff>57150</xdr:rowOff>
    </xdr:from>
    <xdr:to>
      <xdr:col>2</xdr:col>
      <xdr:colOff>1352550</xdr:colOff>
      <xdr:row>8</xdr:row>
      <xdr:rowOff>0</xdr:rowOff>
    </xdr:to>
    <xdr:sp macro="" textlink="">
      <xdr:nvSpPr>
        <xdr:cNvPr id="25649" name="AutoShape 17"/>
        <xdr:cNvSpPr>
          <a:spLocks noChangeAspect="1" noChangeArrowheads="1"/>
        </xdr:cNvSpPr>
      </xdr:nvSpPr>
      <xdr:spPr bwMode="auto">
        <a:xfrm>
          <a:off x="1381125" y="2076450"/>
          <a:ext cx="10477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28575</xdr:rowOff>
        </xdr:from>
        <xdr:to>
          <xdr:col>4</xdr:col>
          <xdr:colOff>0</xdr:colOff>
          <xdr:row>4</xdr:row>
          <xdr:rowOff>533400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95250</xdr:rowOff>
        </xdr:from>
        <xdr:to>
          <xdr:col>4</xdr:col>
          <xdr:colOff>0</xdr:colOff>
          <xdr:row>5</xdr:row>
          <xdr:rowOff>485775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</xdr:row>
          <xdr:rowOff>0</xdr:rowOff>
        </xdr:from>
        <xdr:to>
          <xdr:col>2</xdr:col>
          <xdr:colOff>238125</xdr:colOff>
          <xdr:row>5</xdr:row>
          <xdr:rowOff>0</xdr:rowOff>
        </xdr:to>
        <xdr:sp macro="" textlink="">
          <xdr:nvSpPr>
            <xdr:cNvPr id="24579" name="Object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7</xdr:row>
          <xdr:rowOff>0</xdr:rowOff>
        </xdr:from>
        <xdr:to>
          <xdr:col>2</xdr:col>
          <xdr:colOff>238125</xdr:colOff>
          <xdr:row>7</xdr:row>
          <xdr:rowOff>0</xdr:rowOff>
        </xdr:to>
        <xdr:sp macro="" textlink="">
          <xdr:nvSpPr>
            <xdr:cNvPr id="24581" name="Object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95250</xdr:rowOff>
        </xdr:from>
        <xdr:to>
          <xdr:col>4</xdr:col>
          <xdr:colOff>0</xdr:colOff>
          <xdr:row>6</xdr:row>
          <xdr:rowOff>485775</xdr:rowOff>
        </xdr:to>
        <xdr:sp macro="" textlink="">
          <xdr:nvSpPr>
            <xdr:cNvPr id="24583" name="Object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7</xdr:row>
          <xdr:rowOff>0</xdr:rowOff>
        </xdr:from>
        <xdr:to>
          <xdr:col>2</xdr:col>
          <xdr:colOff>228600</xdr:colOff>
          <xdr:row>7</xdr:row>
          <xdr:rowOff>0</xdr:rowOff>
        </xdr:to>
        <xdr:sp macro="" textlink="">
          <xdr:nvSpPr>
            <xdr:cNvPr id="24584" name="Object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7</xdr:row>
          <xdr:rowOff>0</xdr:rowOff>
        </xdr:from>
        <xdr:to>
          <xdr:col>2</xdr:col>
          <xdr:colOff>228600</xdr:colOff>
          <xdr:row>7</xdr:row>
          <xdr:rowOff>0</xdr:rowOff>
        </xdr:to>
        <xdr:sp macro="" textlink="">
          <xdr:nvSpPr>
            <xdr:cNvPr id="24585" name="Object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C0000" mc:Ignorable="a14" a14:legacySpreadsheetColorIndex="60"/>
        </a:solidFill>
        <a:ln>
          <a:noFill/>
        </a:ln>
        <a:effectLst>
          <a:outerShdw dist="35921" dir="18900000" algn="ctr" rotWithShape="0">
            <a:srgbClr val="4D4D4D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C0000" mc:Ignorable="a14" a14:legacySpreadsheetColorIndex="60"/>
        </a:solidFill>
        <a:ln>
          <a:noFill/>
        </a:ln>
        <a:effectLst>
          <a:outerShdw dist="35921" dir="18900000" algn="ctr" rotWithShape="0">
            <a:srgbClr val="4D4D4D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9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8.e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6" Type="http://schemas.openxmlformats.org/officeDocument/2006/relationships/image" Target="../media/image22.emf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20.emf"/><Relationship Id="rId5" Type="http://schemas.openxmlformats.org/officeDocument/2006/relationships/image" Target="../media/image17.emf"/><Relationship Id="rId15" Type="http://schemas.openxmlformats.org/officeDocument/2006/relationships/oleObject" Target="../embeddings/oleObject7.bin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19.emf"/><Relationship Id="rId14" Type="http://schemas.openxmlformats.org/officeDocument/2006/relationships/image" Target="../media/image21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T193"/>
  <sheetViews>
    <sheetView workbookViewId="0">
      <pane xSplit="47" ySplit="44" topLeftCell="AZ89" activePane="bottomRight" state="frozen"/>
      <selection activeCell="C15" sqref="C15"/>
      <selection pane="topRight" activeCell="C15" sqref="C15"/>
      <selection pane="bottomLeft" activeCell="C15" sqref="C15"/>
      <selection pane="bottomRight" activeCell="V19" sqref="V19"/>
    </sheetView>
  </sheetViews>
  <sheetFormatPr defaultColWidth="9" defaultRowHeight="14.25"/>
  <cols>
    <col min="1" max="1" width="4.75" style="4" customWidth="1"/>
    <col min="2" max="2" width="5" style="4" customWidth="1"/>
    <col min="3" max="3" width="11.375" style="4" customWidth="1"/>
    <col min="4" max="4" width="21.375" style="4" customWidth="1"/>
    <col min="5" max="6" width="6.75" style="5" bestFit="1" customWidth="1"/>
    <col min="7" max="7" width="10.625" style="5" customWidth="1"/>
    <col min="8" max="8" width="1.875" style="6" customWidth="1"/>
    <col min="9" max="9" width="12.125" style="6" customWidth="1"/>
    <col min="10" max="10" width="22.875" style="6" customWidth="1"/>
    <col min="11" max="11" width="7.125" style="6" customWidth="1"/>
    <col min="12" max="12" width="7.125" style="4" customWidth="1"/>
    <col min="13" max="13" width="9.375" style="4" bestFit="1" customWidth="1"/>
    <col min="14" max="14" width="10.5" style="4" customWidth="1"/>
    <col min="15" max="15" width="5.375" style="4" customWidth="1"/>
    <col min="16" max="16" width="10.5" style="4" hidden="1" customWidth="1"/>
    <col min="17" max="17" width="9" style="4" hidden="1" customWidth="1"/>
    <col min="18" max="18" width="32.5" style="4" hidden="1" customWidth="1"/>
    <col min="19" max="19" width="36.5" style="4" hidden="1" customWidth="1"/>
    <col min="20" max="20" width="14.5" style="8" hidden="1" customWidth="1"/>
    <col min="21" max="54" width="11" style="4" customWidth="1"/>
    <col min="55" max="66" width="3" style="4" customWidth="1"/>
    <col min="67" max="16384" width="9" style="4"/>
  </cols>
  <sheetData>
    <row r="1" spans="2:20" ht="4.5" customHeight="1">
      <c r="Q1" s="7">
        <v>2</v>
      </c>
    </row>
    <row r="2" spans="2:20" ht="17.25" customHeight="1" thickBot="1"/>
    <row r="3" spans="2:20" ht="61.5" customHeight="1" thickBot="1">
      <c r="B3" s="41"/>
      <c r="C3" s="43"/>
      <c r="D3" s="43"/>
      <c r="E3" s="43"/>
      <c r="F3" s="43"/>
      <c r="G3" s="173" t="s">
        <v>42</v>
      </c>
      <c r="H3" s="173"/>
      <c r="I3" s="173"/>
      <c r="J3" s="173"/>
      <c r="K3" s="173"/>
      <c r="L3" s="173"/>
      <c r="M3" s="173"/>
      <c r="N3" s="173"/>
      <c r="O3" s="44"/>
      <c r="Q3" s="9">
        <v>1</v>
      </c>
      <c r="R3" s="10" t="s">
        <v>40</v>
      </c>
      <c r="S3" s="11" t="s">
        <v>0</v>
      </c>
      <c r="T3" s="12" t="s">
        <v>1</v>
      </c>
    </row>
    <row r="4" spans="2:20" ht="19.5" customHeight="1" thickBot="1">
      <c r="B4" s="45"/>
      <c r="C4" s="71"/>
      <c r="D4" s="73" t="s">
        <v>2</v>
      </c>
      <c r="E4" s="177" t="s">
        <v>36</v>
      </c>
      <c r="F4" s="178"/>
      <c r="G4" s="75" t="s">
        <v>4</v>
      </c>
      <c r="H4" s="46"/>
      <c r="I4" s="185"/>
      <c r="J4" s="79" t="s">
        <v>5</v>
      </c>
      <c r="K4" s="80" t="s">
        <v>6</v>
      </c>
      <c r="L4" s="81" t="s">
        <v>7</v>
      </c>
      <c r="M4" s="81" t="s">
        <v>8</v>
      </c>
      <c r="N4" s="75" t="s">
        <v>4</v>
      </c>
      <c r="O4" s="47"/>
      <c r="Q4" s="9">
        <v>2</v>
      </c>
      <c r="R4" s="13" t="s">
        <v>41</v>
      </c>
      <c r="S4" s="13" t="s">
        <v>9</v>
      </c>
      <c r="T4" s="12" t="s">
        <v>3</v>
      </c>
    </row>
    <row r="5" spans="2:20" ht="19.5" customHeight="1" thickBot="1">
      <c r="B5" s="45"/>
      <c r="C5" s="72"/>
      <c r="D5" s="74" t="s">
        <v>10</v>
      </c>
      <c r="E5" s="179"/>
      <c r="F5" s="180"/>
      <c r="G5" s="76">
        <f>PI()*E5^2</f>
        <v>0</v>
      </c>
      <c r="H5" s="48"/>
      <c r="I5" s="186"/>
      <c r="J5" s="74" t="s">
        <v>11</v>
      </c>
      <c r="K5" s="14"/>
      <c r="L5" s="14"/>
      <c r="M5" s="14"/>
      <c r="N5" s="76">
        <f>(K5+L5)*M5/2</f>
        <v>0</v>
      </c>
      <c r="O5" s="47"/>
    </row>
    <row r="6" spans="2:20" ht="15" customHeight="1" thickBot="1">
      <c r="B6" s="45"/>
      <c r="C6" s="49"/>
      <c r="D6" s="50"/>
      <c r="E6" s="51"/>
      <c r="F6" s="52"/>
      <c r="G6" s="51"/>
      <c r="H6" s="52"/>
      <c r="I6" s="53"/>
      <c r="J6" s="54"/>
      <c r="K6" s="55"/>
      <c r="L6" s="56"/>
      <c r="M6" s="56"/>
      <c r="N6" s="56"/>
      <c r="O6" s="47"/>
    </row>
    <row r="7" spans="2:20" ht="19.5" customHeight="1" thickBot="1">
      <c r="B7" s="45"/>
      <c r="C7" s="71"/>
      <c r="D7" s="73" t="s">
        <v>12</v>
      </c>
      <c r="E7" s="77" t="s">
        <v>37</v>
      </c>
      <c r="F7" s="78" t="s">
        <v>38</v>
      </c>
      <c r="G7" s="75" t="s">
        <v>4</v>
      </c>
      <c r="H7" s="57"/>
      <c r="I7" s="185"/>
      <c r="J7" s="79" t="s">
        <v>13</v>
      </c>
      <c r="K7" s="80" t="s">
        <v>14</v>
      </c>
      <c r="L7" s="81" t="s">
        <v>15</v>
      </c>
      <c r="M7" s="81" t="s">
        <v>6</v>
      </c>
      <c r="N7" s="75" t="s">
        <v>4</v>
      </c>
      <c r="O7" s="47"/>
    </row>
    <row r="8" spans="2:20" ht="19.5" customHeight="1" thickBot="1">
      <c r="B8" s="45"/>
      <c r="C8" s="72"/>
      <c r="D8" s="74" t="s">
        <v>16</v>
      </c>
      <c r="E8" s="14"/>
      <c r="F8" s="14"/>
      <c r="G8" s="76">
        <f>E8*F8/2</f>
        <v>0</v>
      </c>
      <c r="H8" s="58"/>
      <c r="I8" s="186"/>
      <c r="J8" s="74" t="s">
        <v>17</v>
      </c>
      <c r="K8" s="14"/>
      <c r="L8" s="14"/>
      <c r="M8" s="14"/>
      <c r="N8" s="76">
        <f>(K8*M8)/2+(L8*M8)/2</f>
        <v>0</v>
      </c>
      <c r="O8" s="47"/>
      <c r="T8" s="15"/>
    </row>
    <row r="9" spans="2:20" ht="15" customHeight="1" thickBot="1">
      <c r="B9" s="45"/>
      <c r="C9" s="49"/>
      <c r="D9" s="50"/>
      <c r="E9" s="51"/>
      <c r="F9" s="52"/>
      <c r="G9" s="51"/>
      <c r="H9" s="52"/>
      <c r="I9" s="52"/>
      <c r="J9" s="59"/>
      <c r="K9" s="60"/>
      <c r="L9" s="61"/>
      <c r="M9" s="61"/>
      <c r="N9" s="61"/>
      <c r="O9" s="47"/>
    </row>
    <row r="10" spans="2:20" ht="19.5" customHeight="1" thickBot="1">
      <c r="B10" s="45"/>
      <c r="C10" s="71"/>
      <c r="D10" s="73" t="s">
        <v>18</v>
      </c>
      <c r="E10" s="77" t="s">
        <v>37</v>
      </c>
      <c r="F10" s="78" t="s">
        <v>38</v>
      </c>
      <c r="G10" s="75" t="s">
        <v>4</v>
      </c>
      <c r="H10" s="62"/>
      <c r="I10" s="181"/>
      <c r="J10" s="79" t="s">
        <v>19</v>
      </c>
      <c r="K10" s="183" t="s">
        <v>3</v>
      </c>
      <c r="L10" s="184"/>
      <c r="M10" s="82" t="s">
        <v>20</v>
      </c>
      <c r="N10" s="75" t="s">
        <v>4</v>
      </c>
      <c r="O10" s="47"/>
    </row>
    <row r="11" spans="2:20" ht="19.5" customHeight="1" thickBot="1">
      <c r="B11" s="45"/>
      <c r="C11" s="72"/>
      <c r="D11" s="74" t="s">
        <v>21</v>
      </c>
      <c r="E11" s="14"/>
      <c r="F11" s="14"/>
      <c r="G11" s="76">
        <f>E11*F11</f>
        <v>0</v>
      </c>
      <c r="H11" s="63"/>
      <c r="I11" s="182"/>
      <c r="J11" s="74" t="s">
        <v>22</v>
      </c>
      <c r="K11" s="179"/>
      <c r="L11" s="180"/>
      <c r="M11" s="83">
        <f>PI()*K11^2</f>
        <v>0</v>
      </c>
      <c r="N11" s="76">
        <f>(K11*2)^2</f>
        <v>0</v>
      </c>
      <c r="O11" s="47"/>
    </row>
    <row r="12" spans="2:20" ht="15" customHeight="1" thickBot="1">
      <c r="B12" s="45"/>
      <c r="C12" s="49"/>
      <c r="D12" s="64"/>
      <c r="E12" s="51"/>
      <c r="F12" s="52"/>
      <c r="G12" s="51"/>
      <c r="H12" s="52"/>
      <c r="I12" s="52"/>
      <c r="J12" s="64"/>
      <c r="K12" s="60"/>
      <c r="L12" s="61"/>
      <c r="M12" s="61"/>
      <c r="N12" s="61"/>
      <c r="O12" s="47"/>
    </row>
    <row r="13" spans="2:20" ht="19.5" customHeight="1" thickBot="1">
      <c r="B13" s="45"/>
      <c r="C13" s="71"/>
      <c r="D13" s="73" t="s">
        <v>23</v>
      </c>
      <c r="E13" s="77" t="s">
        <v>37</v>
      </c>
      <c r="F13" s="78" t="s">
        <v>38</v>
      </c>
      <c r="G13" s="75" t="s">
        <v>4</v>
      </c>
      <c r="H13" s="57"/>
      <c r="I13" s="185"/>
      <c r="J13" s="79" t="s">
        <v>24</v>
      </c>
      <c r="K13" s="183" t="s">
        <v>3</v>
      </c>
      <c r="L13" s="184"/>
      <c r="M13" s="82" t="s">
        <v>20</v>
      </c>
      <c r="N13" s="75" t="s">
        <v>4</v>
      </c>
      <c r="O13" s="47"/>
    </row>
    <row r="14" spans="2:20" ht="19.5" customHeight="1" thickBot="1">
      <c r="B14" s="45"/>
      <c r="C14" s="72"/>
      <c r="D14" s="74" t="s">
        <v>25</v>
      </c>
      <c r="E14" s="14"/>
      <c r="F14" s="14"/>
      <c r="G14" s="76">
        <f>0.7854*$E$14*F14</f>
        <v>0</v>
      </c>
      <c r="H14" s="58"/>
      <c r="I14" s="186"/>
      <c r="J14" s="74" t="s">
        <v>26</v>
      </c>
      <c r="K14" s="179"/>
      <c r="L14" s="180"/>
      <c r="M14" s="83">
        <f>PI()*K14^2</f>
        <v>0</v>
      </c>
      <c r="N14" s="76">
        <f>(K14/SQRT(2)*2)^2</f>
        <v>0</v>
      </c>
      <c r="O14" s="47"/>
    </row>
    <row r="15" spans="2:20" ht="15" customHeight="1" thickBot="1">
      <c r="B15" s="45"/>
      <c r="C15" s="49"/>
      <c r="D15" s="64"/>
      <c r="E15" s="51"/>
      <c r="F15" s="52"/>
      <c r="G15" s="51"/>
      <c r="H15" s="52"/>
      <c r="I15" s="52"/>
      <c r="J15" s="59"/>
      <c r="K15" s="60"/>
      <c r="L15" s="61"/>
      <c r="M15" s="61"/>
      <c r="N15" s="61"/>
      <c r="O15" s="47"/>
    </row>
    <row r="16" spans="2:20" ht="19.5" customHeight="1" thickBot="1">
      <c r="B16" s="45"/>
      <c r="C16" s="71"/>
      <c r="D16" s="73" t="s">
        <v>27</v>
      </c>
      <c r="E16" s="77" t="s">
        <v>37</v>
      </c>
      <c r="F16" s="78" t="s">
        <v>38</v>
      </c>
      <c r="G16" s="75" t="s">
        <v>4</v>
      </c>
      <c r="H16" s="57"/>
      <c r="I16" s="185"/>
      <c r="J16" s="73" t="s">
        <v>28</v>
      </c>
      <c r="K16" s="177" t="s">
        <v>3</v>
      </c>
      <c r="L16" s="178"/>
      <c r="M16" s="78" t="s">
        <v>29</v>
      </c>
      <c r="N16" s="75" t="s">
        <v>4</v>
      </c>
      <c r="O16" s="47"/>
    </row>
    <row r="17" spans="2:16" ht="19.5" customHeight="1" thickBot="1">
      <c r="B17" s="45"/>
      <c r="C17" s="72"/>
      <c r="D17" s="74" t="s">
        <v>30</v>
      </c>
      <c r="E17" s="14"/>
      <c r="F17" s="14"/>
      <c r="G17" s="76">
        <f>E17*F17*2/3</f>
        <v>0</v>
      </c>
      <c r="H17" s="58"/>
      <c r="I17" s="186"/>
      <c r="J17" s="74" t="s">
        <v>31</v>
      </c>
      <c r="K17" s="179"/>
      <c r="L17" s="180"/>
      <c r="M17" s="14"/>
      <c r="N17" s="76">
        <f>PI()*K17^2*(M17/360)</f>
        <v>0</v>
      </c>
      <c r="O17" s="47"/>
    </row>
    <row r="18" spans="2:16" ht="15" customHeight="1" thickBot="1">
      <c r="B18" s="45"/>
      <c r="C18" s="49"/>
      <c r="D18" s="64"/>
      <c r="E18" s="51"/>
      <c r="F18" s="52"/>
      <c r="G18" s="51"/>
      <c r="H18" s="52"/>
      <c r="I18" s="52"/>
      <c r="J18" s="59"/>
      <c r="K18" s="52"/>
      <c r="L18" s="61"/>
      <c r="M18" s="61"/>
      <c r="N18" s="61"/>
      <c r="O18" s="47"/>
    </row>
    <row r="19" spans="2:16" ht="19.5" customHeight="1" thickBot="1">
      <c r="B19" s="45"/>
      <c r="C19" s="71"/>
      <c r="D19" s="73" t="s">
        <v>32</v>
      </c>
      <c r="E19" s="77" t="s">
        <v>36</v>
      </c>
      <c r="F19" s="78" t="s">
        <v>39</v>
      </c>
      <c r="G19" s="75" t="s">
        <v>33</v>
      </c>
      <c r="H19" s="57"/>
      <c r="I19" s="185"/>
      <c r="J19" s="73"/>
      <c r="K19" s="84" t="s">
        <v>34</v>
      </c>
      <c r="L19" s="84" t="str">
        <f>VLOOKUP($Q$1,$Q$3:$T$4,4,FALSE)</f>
        <v>R</v>
      </c>
      <c r="M19" s="85" t="s">
        <v>29</v>
      </c>
      <c r="N19" s="75" t="s">
        <v>4</v>
      </c>
      <c r="O19" s="47"/>
      <c r="P19" s="16"/>
    </row>
    <row r="20" spans="2:16" ht="19.5" customHeight="1" thickBot="1">
      <c r="B20" s="45"/>
      <c r="C20" s="72"/>
      <c r="D20" s="74" t="s">
        <v>35</v>
      </c>
      <c r="E20" s="14"/>
      <c r="F20" s="14"/>
      <c r="G20" s="76">
        <f>$E20*$E20/2*(3.1415926*$F20/180-SIN(RADIANS($F20)))</f>
        <v>0</v>
      </c>
      <c r="H20" s="58"/>
      <c r="I20" s="186"/>
      <c r="J20" s="74" t="str">
        <f>VLOOKUP($Q$1,$Q$3:$S$4,3,FALSE)</f>
        <v>R^2×Sin(θ/2)×Cos(θ/2)×n</v>
      </c>
      <c r="K20" s="14"/>
      <c r="L20" s="14"/>
      <c r="M20" s="86">
        <f>IF(K20=0,0,(360/K20))</f>
        <v>0</v>
      </c>
      <c r="N20" s="76">
        <f>IF($Q$1=1,($L20^2*TAN(RADIANS($M20/2))*$K20),$L20^2*SIN(RADIANS($M20/2))*COS(RADIANS($M20/2))*$K20)</f>
        <v>0</v>
      </c>
      <c r="O20" s="47"/>
    </row>
    <row r="21" spans="2:16" ht="39" customHeight="1" thickBot="1">
      <c r="B21" s="65"/>
      <c r="C21" s="191" t="s">
        <v>43</v>
      </c>
      <c r="D21" s="191"/>
      <c r="E21" s="66"/>
      <c r="F21" s="67"/>
      <c r="G21" s="66"/>
      <c r="H21" s="67"/>
      <c r="I21" s="67"/>
      <c r="J21" s="68"/>
      <c r="K21" s="67"/>
      <c r="L21" s="69"/>
      <c r="M21" s="69"/>
      <c r="N21" s="69"/>
      <c r="O21" s="70"/>
    </row>
    <row r="22" spans="2:16" ht="18" customHeight="1">
      <c r="B22" s="16"/>
      <c r="C22" s="16"/>
      <c r="D22" s="36"/>
      <c r="E22" s="24"/>
      <c r="F22" s="24"/>
      <c r="G22" s="25"/>
      <c r="H22" s="24"/>
      <c r="I22" s="174"/>
      <c r="J22" s="36"/>
      <c r="K22" s="25"/>
      <c r="L22" s="37"/>
      <c r="M22" s="37"/>
      <c r="N22" s="25"/>
      <c r="O22" s="16"/>
    </row>
    <row r="23" spans="2:16" ht="23.25" customHeight="1">
      <c r="B23" s="16"/>
      <c r="C23" s="16"/>
      <c r="D23" s="38"/>
      <c r="E23" s="39"/>
      <c r="F23" s="39"/>
      <c r="G23" s="40"/>
      <c r="H23" s="35"/>
      <c r="I23" s="174"/>
      <c r="J23" s="36"/>
      <c r="K23" s="37"/>
      <c r="L23" s="37"/>
      <c r="M23" s="37"/>
      <c r="N23" s="40"/>
      <c r="O23" s="16"/>
    </row>
    <row r="24" spans="2:16" ht="23.25" customHeight="1">
      <c r="B24" s="16"/>
      <c r="C24" s="16"/>
      <c r="D24" s="20"/>
      <c r="E24" s="21"/>
      <c r="F24" s="22"/>
      <c r="G24" s="21"/>
      <c r="H24" s="22"/>
      <c r="I24" s="22"/>
      <c r="J24" s="22"/>
      <c r="K24" s="22"/>
      <c r="L24" s="16"/>
      <c r="M24" s="16"/>
      <c r="N24" s="16"/>
      <c r="O24" s="16"/>
    </row>
    <row r="25" spans="2:16" ht="23.25" customHeight="1">
      <c r="B25" s="16"/>
      <c r="C25" s="16"/>
      <c r="D25" s="23"/>
      <c r="E25" s="24"/>
      <c r="F25" s="24"/>
      <c r="G25" s="25"/>
      <c r="H25" s="24"/>
      <c r="I25" s="24"/>
      <c r="J25" s="24"/>
      <c r="K25" s="25"/>
      <c r="L25" s="16"/>
      <c r="M25" s="16"/>
      <c r="N25" s="16"/>
      <c r="O25" s="16"/>
      <c r="P25" s="16"/>
    </row>
    <row r="26" spans="2:16" ht="23.25" customHeight="1">
      <c r="B26" s="16"/>
      <c r="C26" s="16"/>
      <c r="D26" s="24"/>
      <c r="E26" s="35"/>
      <c r="F26" s="35"/>
      <c r="G26" s="40"/>
      <c r="H26" s="35"/>
      <c r="I26" s="35"/>
      <c r="J26" s="35"/>
      <c r="K26" s="27"/>
      <c r="L26" s="16"/>
      <c r="M26" s="16"/>
      <c r="N26" s="16"/>
      <c r="O26" s="16"/>
      <c r="P26" s="16"/>
    </row>
    <row r="27" spans="2:16" ht="23.25" customHeight="1">
      <c r="B27" s="16"/>
      <c r="C27" s="16"/>
      <c r="D27" s="20"/>
      <c r="E27" s="21"/>
      <c r="F27" s="21"/>
      <c r="G27" s="21"/>
      <c r="H27" s="22"/>
      <c r="I27" s="22"/>
      <c r="J27" s="22"/>
      <c r="K27" s="22"/>
      <c r="L27" s="16"/>
      <c r="M27" s="16"/>
      <c r="N27" s="16"/>
      <c r="O27" s="17"/>
    </row>
    <row r="28" spans="2:16" ht="23.25" customHeight="1">
      <c r="B28" s="16"/>
      <c r="C28" s="16"/>
      <c r="D28" s="24"/>
      <c r="E28" s="24"/>
      <c r="F28" s="24"/>
      <c r="G28" s="24"/>
      <c r="H28" s="24"/>
      <c r="I28" s="24"/>
      <c r="J28" s="24"/>
      <c r="K28" s="25"/>
      <c r="L28" s="16"/>
      <c r="M28" s="42"/>
      <c r="N28" s="176"/>
      <c r="O28" s="18"/>
    </row>
    <row r="29" spans="2:16" ht="23.25" customHeight="1">
      <c r="B29" s="16"/>
      <c r="C29" s="16"/>
      <c r="D29" s="24"/>
      <c r="E29" s="188"/>
      <c r="F29" s="188"/>
      <c r="G29" s="188"/>
      <c r="H29" s="188"/>
      <c r="I29" s="175"/>
      <c r="J29" s="175"/>
      <c r="K29" s="27"/>
      <c r="L29" s="16"/>
      <c r="M29" s="42"/>
      <c r="N29" s="176"/>
      <c r="O29" s="19"/>
    </row>
    <row r="30" spans="2:16" ht="23.25" customHeight="1">
      <c r="B30" s="16"/>
      <c r="C30" s="16"/>
      <c r="D30" s="20"/>
      <c r="E30" s="21"/>
      <c r="F30" s="21"/>
      <c r="G30" s="21"/>
      <c r="H30" s="22"/>
      <c r="I30" s="22"/>
      <c r="J30" s="22"/>
      <c r="K30" s="22"/>
      <c r="L30" s="16"/>
    </row>
    <row r="31" spans="2:16" ht="23.25" customHeight="1">
      <c r="B31" s="16"/>
      <c r="C31" s="16"/>
      <c r="D31" s="23"/>
      <c r="E31" s="174"/>
      <c r="F31" s="174"/>
      <c r="G31" s="174"/>
      <c r="H31" s="23"/>
      <c r="I31" s="23"/>
      <c r="J31" s="23"/>
      <c r="K31" s="25"/>
      <c r="L31" s="16"/>
    </row>
    <row r="32" spans="2:16" ht="23.25" customHeight="1">
      <c r="B32" s="16"/>
      <c r="C32" s="16"/>
      <c r="D32" s="24"/>
      <c r="E32" s="188"/>
      <c r="F32" s="188"/>
      <c r="G32" s="188"/>
      <c r="H32" s="26"/>
      <c r="I32" s="26"/>
      <c r="J32" s="26"/>
      <c r="K32" s="27"/>
      <c r="L32" s="16"/>
      <c r="M32" s="28"/>
    </row>
    <row r="33" spans="2:14" ht="23.25" customHeight="1">
      <c r="B33" s="16"/>
      <c r="C33" s="16"/>
      <c r="D33" s="20"/>
      <c r="E33" s="21"/>
      <c r="F33" s="21"/>
      <c r="G33" s="21"/>
      <c r="H33" s="29"/>
      <c r="I33" s="29"/>
      <c r="J33" s="29"/>
      <c r="K33" s="22"/>
      <c r="L33" s="16"/>
    </row>
    <row r="34" spans="2:14" ht="23.25" customHeight="1">
      <c r="B34" s="16"/>
      <c r="C34" s="16"/>
      <c r="D34" s="23"/>
      <c r="E34" s="174"/>
      <c r="F34" s="174"/>
      <c r="G34" s="174"/>
      <c r="H34" s="23"/>
      <c r="I34" s="23"/>
      <c r="J34" s="23"/>
      <c r="K34" s="25"/>
      <c r="L34" s="16"/>
      <c r="M34" s="30"/>
      <c r="N34" s="31"/>
    </row>
    <row r="35" spans="2:14" ht="23.25" customHeight="1">
      <c r="B35" s="16"/>
      <c r="C35" s="16"/>
      <c r="D35" s="24"/>
      <c r="E35" s="188"/>
      <c r="F35" s="188"/>
      <c r="G35" s="188"/>
      <c r="H35" s="26"/>
      <c r="I35" s="26"/>
      <c r="J35" s="26"/>
      <c r="K35" s="27"/>
      <c r="L35" s="16"/>
    </row>
    <row r="36" spans="2:14" ht="23.25" customHeight="1">
      <c r="B36" s="16"/>
      <c r="C36" s="16"/>
      <c r="D36" s="16"/>
      <c r="E36" s="21"/>
      <c r="F36" s="21"/>
      <c r="G36" s="21"/>
      <c r="H36" s="22"/>
      <c r="I36" s="22"/>
      <c r="J36" s="22"/>
      <c r="K36" s="22"/>
      <c r="L36" s="16"/>
    </row>
    <row r="37" spans="2:14" ht="23.25" customHeight="1">
      <c r="C37" s="17"/>
      <c r="D37" s="32"/>
      <c r="E37" s="32"/>
      <c r="F37" s="32"/>
      <c r="G37" s="32"/>
      <c r="H37" s="33"/>
      <c r="I37" s="33"/>
      <c r="J37" s="33"/>
      <c r="K37" s="33"/>
    </row>
    <row r="38" spans="2:14" ht="23.25" customHeight="1">
      <c r="C38" s="17"/>
      <c r="D38" s="21"/>
      <c r="E38" s="21"/>
      <c r="F38" s="21"/>
      <c r="G38" s="21"/>
      <c r="H38" s="21"/>
      <c r="I38" s="21"/>
      <c r="J38" s="21"/>
      <c r="K38" s="21"/>
    </row>
    <row r="39" spans="2:14" ht="23.25" customHeight="1">
      <c r="C39" s="17"/>
      <c r="D39" s="16"/>
      <c r="E39" s="21"/>
      <c r="F39" s="21"/>
      <c r="G39" s="187"/>
      <c r="H39" s="187"/>
      <c r="I39" s="34"/>
      <c r="J39" s="190"/>
      <c r="K39" s="190"/>
    </row>
    <row r="40" spans="2:14" ht="23.25" customHeight="1">
      <c r="C40" s="17"/>
      <c r="D40" s="189"/>
      <c r="E40" s="189"/>
      <c r="F40" s="189"/>
      <c r="G40" s="21"/>
      <c r="H40" s="22"/>
      <c r="I40" s="22"/>
      <c r="J40" s="22"/>
      <c r="K40" s="22"/>
    </row>
    <row r="41" spans="2:14" ht="23.25" customHeight="1">
      <c r="C41" s="17"/>
      <c r="D41" s="16"/>
      <c r="E41" s="21"/>
      <c r="F41" s="21"/>
      <c r="G41" s="21"/>
      <c r="H41" s="21"/>
      <c r="I41" s="21"/>
      <c r="J41" s="21"/>
      <c r="K41" s="21"/>
    </row>
    <row r="42" spans="2:14" ht="23.25" customHeight="1">
      <c r="D42" s="16"/>
      <c r="E42" s="21"/>
      <c r="F42" s="21"/>
      <c r="G42" s="187"/>
      <c r="H42" s="187"/>
      <c r="I42" s="34"/>
      <c r="J42" s="190"/>
      <c r="K42" s="190"/>
    </row>
    <row r="43" spans="2:14" ht="23.25" customHeight="1"/>
    <row r="44" spans="2:14" ht="23.25" customHeight="1"/>
    <row r="45" spans="2:14" ht="23.25" customHeight="1"/>
    <row r="46" spans="2:14" ht="23.25" customHeight="1"/>
    <row r="47" spans="2:14" ht="23.25" customHeight="1"/>
    <row r="48" spans="2:14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</sheetData>
  <sheetProtection selectLockedCells="1"/>
  <mergeCells count="30">
    <mergeCell ref="E4:F4"/>
    <mergeCell ref="E5:F5"/>
    <mergeCell ref="J42:K42"/>
    <mergeCell ref="J39:K39"/>
    <mergeCell ref="C21:D21"/>
    <mergeCell ref="E29:F29"/>
    <mergeCell ref="G29:H29"/>
    <mergeCell ref="G39:H39"/>
    <mergeCell ref="G42:H42"/>
    <mergeCell ref="E31:G31"/>
    <mergeCell ref="E32:G32"/>
    <mergeCell ref="E34:G34"/>
    <mergeCell ref="E35:G35"/>
    <mergeCell ref="D40:F40"/>
    <mergeCell ref="G3:N3"/>
    <mergeCell ref="I22:I23"/>
    <mergeCell ref="I29:J29"/>
    <mergeCell ref="N28:N29"/>
    <mergeCell ref="K16:L16"/>
    <mergeCell ref="K17:L17"/>
    <mergeCell ref="I10:I11"/>
    <mergeCell ref="K13:L13"/>
    <mergeCell ref="I19:I20"/>
    <mergeCell ref="K10:L10"/>
    <mergeCell ref="K11:L11"/>
    <mergeCell ref="K14:L14"/>
    <mergeCell ref="I7:I8"/>
    <mergeCell ref="I13:I14"/>
    <mergeCell ref="I16:I17"/>
    <mergeCell ref="I4:I5"/>
  </mergeCells>
  <phoneticPr fontId="2" type="noConversion"/>
  <dataValidations count="1">
    <dataValidation type="whole" allowBlank="1" showInputMessage="1" showErrorMessage="1" errorTitle="输入错误" error="圆心角1°～180°" sqref="H23:J23 F20">
      <formula1>1</formula1>
      <formula2>180</formula2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48" r:id="rId4" name="Drop Down 116">
              <controlPr defaultSize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1724025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33"/>
  </sheetPr>
  <dimension ref="A1:I69"/>
  <sheetViews>
    <sheetView topLeftCell="B1" workbookViewId="0">
      <selection activeCell="M11" sqref="M11"/>
    </sheetView>
  </sheetViews>
  <sheetFormatPr defaultColWidth="9" defaultRowHeight="24.95" customHeight="1"/>
  <cols>
    <col min="1" max="1" width="6.375" style="172" customWidth="1"/>
    <col min="2" max="2" width="10" style="172" customWidth="1"/>
    <col min="3" max="3" width="25.625" style="148" customWidth="1"/>
    <col min="4" max="4" width="6.125" style="148" customWidth="1"/>
    <col min="5" max="5" width="11.875" style="148" customWidth="1"/>
    <col min="6" max="6" width="12.875" style="147" customWidth="1"/>
    <col min="7" max="7" width="27.125" style="147" customWidth="1"/>
    <col min="8" max="8" width="12.125" style="147" customWidth="1"/>
    <col min="9" max="9" width="28.875" style="147" customWidth="1"/>
    <col min="10" max="16384" width="9" style="148"/>
  </cols>
  <sheetData>
    <row r="1" spans="1:9" ht="45.75" customHeight="1">
      <c r="A1" s="211" t="s">
        <v>193</v>
      </c>
      <c r="B1" s="211"/>
      <c r="C1" s="211"/>
      <c r="D1" s="211"/>
      <c r="E1" s="211"/>
      <c r="F1" s="211"/>
      <c r="G1" s="211"/>
      <c r="H1" s="211"/>
      <c r="I1" s="211"/>
    </row>
    <row r="2" spans="1:9" s="149" customFormat="1" ht="33" customHeight="1">
      <c r="A2" s="119" t="s">
        <v>194</v>
      </c>
      <c r="B2" s="119" t="s">
        <v>195</v>
      </c>
      <c r="C2" s="119" t="s">
        <v>196</v>
      </c>
      <c r="D2" s="119" t="s">
        <v>197</v>
      </c>
      <c r="E2" s="119" t="s">
        <v>198</v>
      </c>
      <c r="F2" s="119" t="s">
        <v>199</v>
      </c>
      <c r="G2" s="119" t="s">
        <v>200</v>
      </c>
      <c r="H2" s="120" t="s">
        <v>201</v>
      </c>
      <c r="I2" s="119" t="s">
        <v>202</v>
      </c>
    </row>
    <row r="3" spans="1:9" ht="24.95" customHeight="1">
      <c r="A3" s="193">
        <v>1</v>
      </c>
      <c r="B3" s="196" t="s">
        <v>203</v>
      </c>
      <c r="C3" s="197"/>
      <c r="D3" s="150" t="s">
        <v>204</v>
      </c>
      <c r="E3" s="151">
        <v>4</v>
      </c>
      <c r="F3" s="198" t="s">
        <v>205</v>
      </c>
      <c r="G3" s="152" t="s">
        <v>206</v>
      </c>
      <c r="H3" s="153">
        <f>IF(E6=0,"",E4*E6/2)</f>
        <v>6</v>
      </c>
      <c r="I3" s="192" t="s">
        <v>207</v>
      </c>
    </row>
    <row r="4" spans="1:9" ht="24.95" customHeight="1">
      <c r="A4" s="194"/>
      <c r="B4" s="196"/>
      <c r="C4" s="197"/>
      <c r="D4" s="150" t="s">
        <v>208</v>
      </c>
      <c r="E4" s="151">
        <v>5</v>
      </c>
      <c r="F4" s="198"/>
      <c r="G4" s="152" t="s">
        <v>209</v>
      </c>
      <c r="H4" s="153">
        <f>SQRT(E7*(E7-E3)*(E7-E4)*(E7-E5))</f>
        <v>6</v>
      </c>
      <c r="I4" s="192"/>
    </row>
    <row r="5" spans="1:9" ht="24.95" customHeight="1">
      <c r="A5" s="194"/>
      <c r="B5" s="196"/>
      <c r="C5" s="197"/>
      <c r="D5" s="150" t="s">
        <v>210</v>
      </c>
      <c r="E5" s="151">
        <v>3</v>
      </c>
      <c r="F5" s="212" t="s">
        <v>211</v>
      </c>
      <c r="G5" s="154" t="s">
        <v>212</v>
      </c>
      <c r="H5" s="155">
        <f>ACOS((E4^2+E5^2-E3^2)/(2*E4*E5))*180/PI()</f>
        <v>53.13010235415598</v>
      </c>
      <c r="I5" s="192"/>
    </row>
    <row r="6" spans="1:9" ht="24.95" customHeight="1">
      <c r="A6" s="194"/>
      <c r="B6" s="196"/>
      <c r="C6" s="197"/>
      <c r="D6" s="150" t="s">
        <v>213</v>
      </c>
      <c r="E6" s="151">
        <v>2.4</v>
      </c>
      <c r="F6" s="212"/>
      <c r="G6" s="154" t="s">
        <v>214</v>
      </c>
      <c r="H6" s="155">
        <f>ACOS((E3^2+E5^2-E4^2)/(2*E3*E5))*180/PI()</f>
        <v>90</v>
      </c>
      <c r="I6" s="127" t="s">
        <v>215</v>
      </c>
    </row>
    <row r="7" spans="1:9" ht="24.95" customHeight="1">
      <c r="A7" s="195"/>
      <c r="B7" s="196"/>
      <c r="C7" s="197"/>
      <c r="D7" s="150" t="s">
        <v>146</v>
      </c>
      <c r="E7" s="151">
        <f>(E3+E4+E5)/2</f>
        <v>6</v>
      </c>
      <c r="F7" s="212"/>
      <c r="G7" s="154" t="s">
        <v>216</v>
      </c>
      <c r="H7" s="155">
        <f>ACOS((E4^2+E3^2-E5^2)/(2*E3*E4))*180/PI()</f>
        <v>36.869897645844013</v>
      </c>
      <c r="I7" s="127" t="s">
        <v>217</v>
      </c>
    </row>
    <row r="8" spans="1:9" ht="24.95" customHeight="1">
      <c r="A8" s="193">
        <v>2</v>
      </c>
      <c r="B8" s="196" t="s">
        <v>218</v>
      </c>
      <c r="C8" s="197"/>
      <c r="D8" s="197" t="s">
        <v>219</v>
      </c>
      <c r="E8" s="203">
        <v>6</v>
      </c>
      <c r="F8" s="156" t="s">
        <v>220</v>
      </c>
      <c r="G8" s="156" t="s">
        <v>221</v>
      </c>
      <c r="H8" s="157">
        <f>360/E8</f>
        <v>60</v>
      </c>
      <c r="I8" s="192" t="s">
        <v>222</v>
      </c>
    </row>
    <row r="9" spans="1:9" ht="24.95" customHeight="1">
      <c r="A9" s="194"/>
      <c r="B9" s="196"/>
      <c r="C9" s="197"/>
      <c r="D9" s="197"/>
      <c r="E9" s="203"/>
      <c r="F9" s="156" t="s">
        <v>223</v>
      </c>
      <c r="G9" s="156" t="s">
        <v>224</v>
      </c>
      <c r="H9" s="157">
        <f>180*(E8-2)/E8</f>
        <v>120</v>
      </c>
      <c r="I9" s="192"/>
    </row>
    <row r="10" spans="1:9" ht="24.95" customHeight="1">
      <c r="A10" s="194"/>
      <c r="B10" s="196"/>
      <c r="C10" s="197"/>
      <c r="D10" s="197" t="s">
        <v>225</v>
      </c>
      <c r="E10" s="203">
        <v>0.26</v>
      </c>
      <c r="F10" s="158" t="s">
        <v>226</v>
      </c>
      <c r="G10" s="158" t="s">
        <v>227</v>
      </c>
      <c r="H10" s="159">
        <f>E8*E10*H12/2</f>
        <v>0.17562995188748418</v>
      </c>
      <c r="I10" s="192" t="s">
        <v>228</v>
      </c>
    </row>
    <row r="11" spans="1:9" ht="24.95" customHeight="1">
      <c r="A11" s="194"/>
      <c r="B11" s="196"/>
      <c r="C11" s="197"/>
      <c r="D11" s="197"/>
      <c r="E11" s="203"/>
      <c r="F11" s="158" t="s">
        <v>229</v>
      </c>
      <c r="G11" s="158" t="s">
        <v>230</v>
      </c>
      <c r="H11" s="159">
        <f>(E10/2)/SIN(H8*PI()/180/2)</f>
        <v>0.26000000000000006</v>
      </c>
      <c r="I11" s="192"/>
    </row>
    <row r="12" spans="1:9" ht="24.95" customHeight="1">
      <c r="A12" s="194"/>
      <c r="B12" s="196"/>
      <c r="C12" s="197"/>
      <c r="D12" s="197"/>
      <c r="E12" s="203"/>
      <c r="F12" s="158" t="s">
        <v>231</v>
      </c>
      <c r="G12" s="158" t="s">
        <v>232</v>
      </c>
      <c r="H12" s="159">
        <f>(E10/2)/TAN(H8*PI()/180/2)</f>
        <v>0.22516660498395408</v>
      </c>
      <c r="I12" s="192"/>
    </row>
    <row r="13" spans="1:9" ht="24.95" customHeight="1">
      <c r="A13" s="194"/>
      <c r="B13" s="196"/>
      <c r="C13" s="197"/>
      <c r="D13" s="197" t="s">
        <v>233</v>
      </c>
      <c r="E13" s="203">
        <v>0</v>
      </c>
      <c r="F13" s="160" t="s">
        <v>226</v>
      </c>
      <c r="G13" s="160" t="s">
        <v>234</v>
      </c>
      <c r="H13" s="161">
        <f>E8*E13^2*SIN(H8*PI()/180/2)*COS(H8*PI()/180/2)</f>
        <v>0</v>
      </c>
      <c r="I13" s="192" t="s">
        <v>235</v>
      </c>
    </row>
    <row r="14" spans="1:9" ht="24.95" customHeight="1">
      <c r="A14" s="195"/>
      <c r="B14" s="196"/>
      <c r="C14" s="197"/>
      <c r="D14" s="197"/>
      <c r="E14" s="203"/>
      <c r="F14" s="160" t="s">
        <v>236</v>
      </c>
      <c r="G14" s="160" t="s">
        <v>237</v>
      </c>
      <c r="H14" s="161">
        <f>2*E13*SIN(H8*PI()/180/2)</f>
        <v>0</v>
      </c>
      <c r="I14" s="192"/>
    </row>
    <row r="15" spans="1:9" ht="24.95" customHeight="1">
      <c r="A15" s="193">
        <v>3</v>
      </c>
      <c r="B15" s="196" t="s">
        <v>238</v>
      </c>
      <c r="C15" s="197"/>
      <c r="D15" s="150" t="s">
        <v>239</v>
      </c>
      <c r="E15" s="151">
        <v>9</v>
      </c>
      <c r="F15" s="162"/>
      <c r="G15" s="162"/>
      <c r="H15" s="163"/>
      <c r="I15" s="127" t="s">
        <v>240</v>
      </c>
    </row>
    <row r="16" spans="1:9" ht="24.95" customHeight="1">
      <c r="A16" s="194"/>
      <c r="B16" s="196"/>
      <c r="C16" s="197"/>
      <c r="D16" s="197" t="s">
        <v>241</v>
      </c>
      <c r="E16" s="203">
        <v>6</v>
      </c>
      <c r="F16" s="162" t="s">
        <v>226</v>
      </c>
      <c r="G16" s="162" t="s">
        <v>242</v>
      </c>
      <c r="H16" s="163">
        <f>E16*E15/2</f>
        <v>27</v>
      </c>
      <c r="I16" s="192" t="s">
        <v>243</v>
      </c>
    </row>
    <row r="17" spans="1:9" ht="24.95" customHeight="1">
      <c r="A17" s="194"/>
      <c r="B17" s="196"/>
      <c r="C17" s="197"/>
      <c r="D17" s="197"/>
      <c r="E17" s="203"/>
      <c r="F17" s="162" t="s">
        <v>244</v>
      </c>
      <c r="G17" s="162" t="s">
        <v>245</v>
      </c>
      <c r="H17" s="164">
        <f>E16/E15*180/PI()</f>
        <v>38.197186342054884</v>
      </c>
      <c r="I17" s="192"/>
    </row>
    <row r="18" spans="1:9" ht="24.95" customHeight="1">
      <c r="A18" s="194"/>
      <c r="B18" s="196"/>
      <c r="C18" s="197"/>
      <c r="D18" s="197" t="s">
        <v>246</v>
      </c>
      <c r="E18" s="203">
        <v>135</v>
      </c>
      <c r="F18" s="165" t="s">
        <v>226</v>
      </c>
      <c r="G18" s="165" t="s">
        <v>247</v>
      </c>
      <c r="H18" s="166">
        <f>PI()*E18*E15^2/360</f>
        <v>95.425876852789955</v>
      </c>
      <c r="I18" s="192" t="s">
        <v>248</v>
      </c>
    </row>
    <row r="19" spans="1:9" ht="24.95" customHeight="1">
      <c r="A19" s="195"/>
      <c r="B19" s="196"/>
      <c r="C19" s="197"/>
      <c r="D19" s="197"/>
      <c r="E19" s="203"/>
      <c r="F19" s="165" t="s">
        <v>249</v>
      </c>
      <c r="G19" s="165" t="s">
        <v>250</v>
      </c>
      <c r="H19" s="166">
        <f>PI()*E18*E15/180</f>
        <v>21.205750411731103</v>
      </c>
      <c r="I19" s="192"/>
    </row>
    <row r="20" spans="1:9" ht="24.95" customHeight="1">
      <c r="A20" s="193">
        <v>4</v>
      </c>
      <c r="B20" s="196" t="s">
        <v>251</v>
      </c>
      <c r="C20" s="197" t="s">
        <v>252</v>
      </c>
      <c r="D20" s="150" t="s">
        <v>239</v>
      </c>
      <c r="E20" s="151">
        <v>15</v>
      </c>
      <c r="F20" s="162"/>
      <c r="G20" s="162"/>
      <c r="H20" s="163"/>
      <c r="I20" s="127" t="s">
        <v>240</v>
      </c>
    </row>
    <row r="21" spans="1:9" ht="24.95" customHeight="1">
      <c r="A21" s="194"/>
      <c r="B21" s="196"/>
      <c r="C21" s="197"/>
      <c r="D21" s="197" t="s">
        <v>253</v>
      </c>
      <c r="E21" s="203">
        <v>3</v>
      </c>
      <c r="F21" s="162" t="s">
        <v>226</v>
      </c>
      <c r="G21" s="162" t="s">
        <v>254</v>
      </c>
      <c r="H21" s="163">
        <f>(H22*E20-H23*(E20-E21))/2</f>
        <v>36.78774947848899</v>
      </c>
      <c r="I21" s="192" t="s">
        <v>255</v>
      </c>
    </row>
    <row r="22" spans="1:9" ht="24.95" customHeight="1">
      <c r="A22" s="194"/>
      <c r="B22" s="196"/>
      <c r="C22" s="197"/>
      <c r="D22" s="197"/>
      <c r="E22" s="203"/>
      <c r="F22" s="162" t="s">
        <v>249</v>
      </c>
      <c r="G22" s="162" t="s">
        <v>256</v>
      </c>
      <c r="H22" s="163">
        <f>2*E20*ASIN(H23/(2*E20))</f>
        <v>19.305033263798531</v>
      </c>
      <c r="I22" s="192"/>
    </row>
    <row r="23" spans="1:9" ht="24.95" customHeight="1">
      <c r="A23" s="194"/>
      <c r="B23" s="196"/>
      <c r="C23" s="197"/>
      <c r="D23" s="197"/>
      <c r="E23" s="203"/>
      <c r="F23" s="162" t="s">
        <v>257</v>
      </c>
      <c r="G23" s="162" t="s">
        <v>258</v>
      </c>
      <c r="H23" s="163">
        <f>2*SQRT(E21*(2*E20-E21))</f>
        <v>18</v>
      </c>
      <c r="I23" s="192"/>
    </row>
    <row r="24" spans="1:9" ht="24.95" customHeight="1">
      <c r="A24" s="194"/>
      <c r="B24" s="196"/>
      <c r="C24" s="197"/>
      <c r="D24" s="197" t="s">
        <v>210</v>
      </c>
      <c r="E24" s="203">
        <v>15</v>
      </c>
      <c r="F24" s="152" t="s">
        <v>226</v>
      </c>
      <c r="G24" s="152" t="s">
        <v>254</v>
      </c>
      <c r="H24" s="153">
        <f>(H25*E20-E24*(E20-H26))/2</f>
        <v>20.381866583867904</v>
      </c>
      <c r="I24" s="192" t="s">
        <v>259</v>
      </c>
    </row>
    <row r="25" spans="1:9" ht="24.95" customHeight="1">
      <c r="A25" s="194"/>
      <c r="B25" s="196"/>
      <c r="C25" s="197"/>
      <c r="D25" s="197"/>
      <c r="E25" s="203"/>
      <c r="F25" s="152" t="s">
        <v>249</v>
      </c>
      <c r="G25" s="152" t="s">
        <v>256</v>
      </c>
      <c r="H25" s="153">
        <f>2*E20*ASIN(E24/(2*E20))</f>
        <v>15.707963267948967</v>
      </c>
      <c r="I25" s="192"/>
    </row>
    <row r="26" spans="1:9" ht="24.95" customHeight="1">
      <c r="A26" s="195"/>
      <c r="B26" s="196"/>
      <c r="C26" s="197"/>
      <c r="D26" s="197"/>
      <c r="E26" s="203"/>
      <c r="F26" s="152" t="s">
        <v>260</v>
      </c>
      <c r="G26" s="152" t="s">
        <v>261</v>
      </c>
      <c r="H26" s="153">
        <f>E20-SQRT(E20^2-E24^2/4)</f>
        <v>2.0096189432334199</v>
      </c>
      <c r="I26" s="192"/>
    </row>
    <row r="27" spans="1:9" ht="24.95" customHeight="1">
      <c r="A27" s="193">
        <v>5</v>
      </c>
      <c r="B27" s="196" t="s">
        <v>262</v>
      </c>
      <c r="C27" s="197"/>
      <c r="D27" s="197" t="s">
        <v>233</v>
      </c>
      <c r="E27" s="203">
        <v>60</v>
      </c>
      <c r="F27" s="209" t="s">
        <v>263</v>
      </c>
      <c r="G27" s="209" t="s">
        <v>264</v>
      </c>
      <c r="H27" s="210">
        <f>E27^2*(TAN(E29*PI()/360)-E29*PI()/360)</f>
        <v>107.91124256309831</v>
      </c>
      <c r="I27" s="192" t="s">
        <v>265</v>
      </c>
    </row>
    <row r="28" spans="1:9" ht="24.95" customHeight="1">
      <c r="A28" s="194"/>
      <c r="B28" s="196"/>
      <c r="C28" s="197"/>
      <c r="D28" s="197"/>
      <c r="E28" s="203"/>
      <c r="F28" s="209"/>
      <c r="G28" s="209"/>
      <c r="H28" s="210"/>
      <c r="I28" s="192"/>
    </row>
    <row r="29" spans="1:9" ht="24.95" customHeight="1">
      <c r="A29" s="194"/>
      <c r="B29" s="196"/>
      <c r="C29" s="197"/>
      <c r="D29" s="197" t="s">
        <v>246</v>
      </c>
      <c r="E29" s="203">
        <v>50</v>
      </c>
      <c r="F29" s="209"/>
      <c r="G29" s="209"/>
      <c r="H29" s="210"/>
      <c r="I29" s="192"/>
    </row>
    <row r="30" spans="1:9" ht="24.95" customHeight="1">
      <c r="A30" s="194"/>
      <c r="B30" s="196"/>
      <c r="C30" s="197"/>
      <c r="D30" s="197"/>
      <c r="E30" s="203"/>
      <c r="F30" s="209"/>
      <c r="G30" s="209"/>
      <c r="H30" s="210"/>
      <c r="I30" s="192"/>
    </row>
    <row r="31" spans="1:9" ht="24.95" customHeight="1">
      <c r="A31" s="195"/>
      <c r="B31" s="196"/>
      <c r="C31" s="197"/>
      <c r="D31" s="197"/>
      <c r="E31" s="203"/>
      <c r="F31" s="209"/>
      <c r="G31" s="209"/>
      <c r="H31" s="210"/>
      <c r="I31" s="192"/>
    </row>
    <row r="32" spans="1:9" ht="24.95" customHeight="1">
      <c r="A32" s="193">
        <v>6</v>
      </c>
      <c r="B32" s="196" t="s">
        <v>266</v>
      </c>
      <c r="C32" s="197"/>
      <c r="D32" s="197" t="s">
        <v>267</v>
      </c>
      <c r="E32" s="203">
        <v>6</v>
      </c>
      <c r="F32" s="207" t="s">
        <v>226</v>
      </c>
      <c r="G32" s="207" t="s">
        <v>268</v>
      </c>
      <c r="H32" s="208">
        <f>PI()*E32*E34</f>
        <v>75.398223686155035</v>
      </c>
      <c r="I32" s="192" t="s">
        <v>269</v>
      </c>
    </row>
    <row r="33" spans="1:9" ht="24.95" customHeight="1">
      <c r="A33" s="194"/>
      <c r="B33" s="196"/>
      <c r="C33" s="197"/>
      <c r="D33" s="197"/>
      <c r="E33" s="203"/>
      <c r="F33" s="207"/>
      <c r="G33" s="207"/>
      <c r="H33" s="208"/>
      <c r="I33" s="192"/>
    </row>
    <row r="34" spans="1:9" ht="24.95" customHeight="1">
      <c r="A34" s="194"/>
      <c r="B34" s="196"/>
      <c r="C34" s="197"/>
      <c r="D34" s="197" t="s">
        <v>270</v>
      </c>
      <c r="E34" s="203">
        <v>4</v>
      </c>
      <c r="F34" s="207" t="s">
        <v>271</v>
      </c>
      <c r="G34" s="207" t="s">
        <v>272</v>
      </c>
      <c r="H34" s="208">
        <f>PI()*SQRT(2*(E32^2+E34^2)-(E32-E34)^2/22)</f>
        <v>32.010066919421185</v>
      </c>
      <c r="I34" s="192" t="s">
        <v>273</v>
      </c>
    </row>
    <row r="35" spans="1:9" ht="24.95" customHeight="1">
      <c r="A35" s="195"/>
      <c r="B35" s="196"/>
      <c r="C35" s="197"/>
      <c r="D35" s="197"/>
      <c r="E35" s="203"/>
      <c r="F35" s="207"/>
      <c r="G35" s="207"/>
      <c r="H35" s="208"/>
      <c r="I35" s="192"/>
    </row>
    <row r="36" spans="1:9" ht="37.5" customHeight="1">
      <c r="A36" s="206">
        <v>7</v>
      </c>
      <c r="B36" s="196" t="s">
        <v>274</v>
      </c>
      <c r="C36" s="197"/>
      <c r="D36" s="150" t="s">
        <v>267</v>
      </c>
      <c r="E36" s="151">
        <v>8</v>
      </c>
      <c r="F36" s="204" t="s">
        <v>226</v>
      </c>
      <c r="G36" s="204" t="s">
        <v>275</v>
      </c>
      <c r="H36" s="205">
        <f>E36*E37*(1-PI()/4)</f>
        <v>6.8672587712816551</v>
      </c>
      <c r="I36" s="127" t="s">
        <v>269</v>
      </c>
    </row>
    <row r="37" spans="1:9" ht="37.5" customHeight="1">
      <c r="A37" s="206"/>
      <c r="B37" s="196"/>
      <c r="C37" s="197"/>
      <c r="D37" s="150" t="s">
        <v>270</v>
      </c>
      <c r="E37" s="151">
        <v>4</v>
      </c>
      <c r="F37" s="204"/>
      <c r="G37" s="204"/>
      <c r="H37" s="205"/>
      <c r="I37" s="127" t="s">
        <v>273</v>
      </c>
    </row>
    <row r="38" spans="1:9" ht="33" customHeight="1">
      <c r="A38" s="206">
        <v>8</v>
      </c>
      <c r="B38" s="196" t="s">
        <v>276</v>
      </c>
      <c r="C38" s="197"/>
      <c r="D38" s="150" t="s">
        <v>267</v>
      </c>
      <c r="E38" s="151">
        <v>5</v>
      </c>
      <c r="F38" s="201" t="s">
        <v>226</v>
      </c>
      <c r="G38" s="201" t="s">
        <v>277</v>
      </c>
      <c r="H38" s="202">
        <f>4/3*E38*E39</f>
        <v>20</v>
      </c>
      <c r="I38" s="192" t="s">
        <v>278</v>
      </c>
    </row>
    <row r="39" spans="1:9" ht="33" customHeight="1">
      <c r="A39" s="206"/>
      <c r="B39" s="196"/>
      <c r="C39" s="197"/>
      <c r="D39" s="150" t="s">
        <v>270</v>
      </c>
      <c r="E39" s="151">
        <v>3</v>
      </c>
      <c r="F39" s="201"/>
      <c r="G39" s="201"/>
      <c r="H39" s="202">
        <f>E37*E39*H41/2</f>
        <v>348.85559462415256</v>
      </c>
      <c r="I39" s="192"/>
    </row>
    <row r="40" spans="1:9" ht="24.95" customHeight="1">
      <c r="A40" s="193">
        <v>9</v>
      </c>
      <c r="B40" s="196" t="s">
        <v>279</v>
      </c>
      <c r="C40" s="197"/>
      <c r="D40" s="150" t="s">
        <v>280</v>
      </c>
      <c r="E40" s="151">
        <v>7</v>
      </c>
      <c r="F40" s="156" t="s">
        <v>281</v>
      </c>
      <c r="G40" s="156" t="s">
        <v>282</v>
      </c>
      <c r="H40" s="167">
        <f>E40*E42^2/TAN(PI()/E40)/4</f>
        <v>32.705211996014306</v>
      </c>
      <c r="I40" s="192" t="s">
        <v>283</v>
      </c>
    </row>
    <row r="41" spans="1:9" ht="24.95" customHeight="1">
      <c r="A41" s="194"/>
      <c r="B41" s="196"/>
      <c r="C41" s="197"/>
      <c r="D41" s="150" t="s">
        <v>253</v>
      </c>
      <c r="E41" s="151">
        <v>5</v>
      </c>
      <c r="F41" s="156" t="s">
        <v>284</v>
      </c>
      <c r="G41" s="156" t="s">
        <v>285</v>
      </c>
      <c r="H41" s="167">
        <f>E40*E43^2/TAN(PI()/E40)/4</f>
        <v>58.142599104025429</v>
      </c>
      <c r="I41" s="192"/>
    </row>
    <row r="42" spans="1:9" ht="24.95" customHeight="1">
      <c r="A42" s="194"/>
      <c r="B42" s="196"/>
      <c r="C42" s="197"/>
      <c r="D42" s="150" t="s">
        <v>286</v>
      </c>
      <c r="E42" s="151">
        <v>3</v>
      </c>
      <c r="F42" s="162" t="s">
        <v>287</v>
      </c>
      <c r="G42" s="162" t="s">
        <v>288</v>
      </c>
      <c r="H42" s="163">
        <f>E40*(E42+E43)*SQRT(E41^2+((E43-E42)/TAN(PI()/E40))^2/4)/2</f>
        <v>125.11319140235696</v>
      </c>
      <c r="I42" s="192" t="s">
        <v>289</v>
      </c>
    </row>
    <row r="43" spans="1:9" ht="24.95" customHeight="1">
      <c r="A43" s="194"/>
      <c r="B43" s="196"/>
      <c r="C43" s="197"/>
      <c r="D43" s="150" t="s">
        <v>290</v>
      </c>
      <c r="E43" s="151">
        <v>4</v>
      </c>
      <c r="F43" s="162" t="s">
        <v>291</v>
      </c>
      <c r="G43" s="162" t="s">
        <v>292</v>
      </c>
      <c r="H43" s="163">
        <f>E41*(H40+H41+SQRT(H40*H41))/6</f>
        <v>112.045633690049</v>
      </c>
      <c r="I43" s="192"/>
    </row>
    <row r="44" spans="1:9" ht="24.95" customHeight="1">
      <c r="A44" s="194"/>
      <c r="B44" s="196"/>
      <c r="C44" s="197"/>
      <c r="D44" s="150" t="s">
        <v>293</v>
      </c>
      <c r="E44" s="151">
        <v>100</v>
      </c>
      <c r="F44" s="198" t="s">
        <v>291</v>
      </c>
      <c r="G44" s="198" t="s">
        <v>292</v>
      </c>
      <c r="H44" s="199">
        <f>E41*(E44+E45+SQRT(E44*E45))/6</f>
        <v>280.66949906249124</v>
      </c>
      <c r="I44" s="192" t="s">
        <v>294</v>
      </c>
    </row>
    <row r="45" spans="1:9" ht="24.95" customHeight="1">
      <c r="A45" s="195"/>
      <c r="B45" s="196"/>
      <c r="C45" s="197"/>
      <c r="D45" s="150" t="s">
        <v>295</v>
      </c>
      <c r="E45" s="151">
        <v>125</v>
      </c>
      <c r="F45" s="198"/>
      <c r="G45" s="198"/>
      <c r="H45" s="199"/>
      <c r="I45" s="192"/>
    </row>
    <row r="46" spans="1:9" ht="39.75" customHeight="1">
      <c r="A46" s="193">
        <v>10</v>
      </c>
      <c r="B46" s="196" t="s">
        <v>296</v>
      </c>
      <c r="C46" s="197"/>
      <c r="D46" s="150" t="s">
        <v>233</v>
      </c>
      <c r="E46" s="151">
        <v>5</v>
      </c>
      <c r="F46" s="168" t="s">
        <v>297</v>
      </c>
      <c r="G46" s="168" t="s">
        <v>298</v>
      </c>
      <c r="H46" s="169">
        <f>ATAN((E48-E47)/2/E46)*180/PI()</f>
        <v>11.309932474020213</v>
      </c>
      <c r="I46" s="192" t="s">
        <v>299</v>
      </c>
    </row>
    <row r="47" spans="1:9" ht="39.75" customHeight="1">
      <c r="A47" s="194"/>
      <c r="B47" s="196"/>
      <c r="C47" s="197"/>
      <c r="D47" s="150" t="s">
        <v>300</v>
      </c>
      <c r="E47" s="151">
        <v>7</v>
      </c>
      <c r="F47" s="168" t="s">
        <v>301</v>
      </c>
      <c r="G47" s="168" t="s">
        <v>302</v>
      </c>
      <c r="H47" s="170">
        <f>SQRT((E48-E47)^2+4*E46^2)</f>
        <v>10.198039027185569</v>
      </c>
      <c r="I47" s="192"/>
    </row>
    <row r="48" spans="1:9" ht="39.75" customHeight="1">
      <c r="A48" s="195"/>
      <c r="B48" s="196"/>
      <c r="C48" s="197"/>
      <c r="D48" s="150" t="s">
        <v>303</v>
      </c>
      <c r="E48" s="151">
        <v>9</v>
      </c>
      <c r="F48" s="168" t="s">
        <v>291</v>
      </c>
      <c r="G48" s="168" t="s">
        <v>304</v>
      </c>
      <c r="H48" s="170">
        <f>PI()*E46^2*(E48+E47)/2</f>
        <v>628.31853071795865</v>
      </c>
      <c r="I48" s="192"/>
    </row>
    <row r="49" spans="1:9" ht="24.95" customHeight="1">
      <c r="A49" s="193">
        <v>11</v>
      </c>
      <c r="B49" s="196" t="s">
        <v>305</v>
      </c>
      <c r="C49" s="197"/>
      <c r="D49" s="197" t="s">
        <v>239</v>
      </c>
      <c r="E49" s="203">
        <v>6</v>
      </c>
      <c r="F49" s="165" t="s">
        <v>291</v>
      </c>
      <c r="G49" s="165" t="s">
        <v>306</v>
      </c>
      <c r="H49" s="166">
        <f>4*PI()*E49^3/3</f>
        <v>904.77868423386042</v>
      </c>
      <c r="I49" s="192" t="s">
        <v>307</v>
      </c>
    </row>
    <row r="50" spans="1:9" ht="24.95" customHeight="1">
      <c r="A50" s="194"/>
      <c r="B50" s="196"/>
      <c r="C50" s="197"/>
      <c r="D50" s="197"/>
      <c r="E50" s="203"/>
      <c r="F50" s="165" t="s">
        <v>308</v>
      </c>
      <c r="G50" s="165" t="s">
        <v>309</v>
      </c>
      <c r="H50" s="166">
        <f>4*PI()*E49^2</f>
        <v>452.38934211693021</v>
      </c>
      <c r="I50" s="192"/>
    </row>
    <row r="51" spans="1:9" ht="24.95" customHeight="1">
      <c r="A51" s="194"/>
      <c r="B51" s="196"/>
      <c r="C51" s="197"/>
      <c r="D51" s="197"/>
      <c r="E51" s="203"/>
      <c r="F51" s="165" t="s">
        <v>310</v>
      </c>
      <c r="G51" s="165" t="s">
        <v>311</v>
      </c>
      <c r="H51" s="166">
        <f>2*E49</f>
        <v>12</v>
      </c>
      <c r="I51" s="192"/>
    </row>
    <row r="52" spans="1:9" ht="24.95" customHeight="1">
      <c r="A52" s="194"/>
      <c r="B52" s="196"/>
      <c r="C52" s="197"/>
      <c r="D52" s="197" t="s">
        <v>312</v>
      </c>
      <c r="E52" s="203">
        <v>12</v>
      </c>
      <c r="F52" s="158" t="s">
        <v>313</v>
      </c>
      <c r="G52" s="158" t="s">
        <v>314</v>
      </c>
      <c r="H52" s="159">
        <f>PI()*E52^3/6</f>
        <v>904.77868423386042</v>
      </c>
      <c r="I52" s="192" t="s">
        <v>315</v>
      </c>
    </row>
    <row r="53" spans="1:9" ht="24.95" customHeight="1">
      <c r="A53" s="195"/>
      <c r="B53" s="196"/>
      <c r="C53" s="197"/>
      <c r="D53" s="197"/>
      <c r="E53" s="203"/>
      <c r="F53" s="158" t="s">
        <v>316</v>
      </c>
      <c r="G53" s="158" t="s">
        <v>317</v>
      </c>
      <c r="H53" s="159">
        <f>PI()*E52^2</f>
        <v>452.38934211693021</v>
      </c>
      <c r="I53" s="192"/>
    </row>
    <row r="54" spans="1:9" ht="24.95" customHeight="1">
      <c r="A54" s="193">
        <v>12</v>
      </c>
      <c r="B54" s="196" t="s">
        <v>318</v>
      </c>
      <c r="C54" s="197"/>
      <c r="D54" s="150" t="s">
        <v>145</v>
      </c>
      <c r="E54" s="151">
        <v>10</v>
      </c>
      <c r="F54" s="154" t="s">
        <v>313</v>
      </c>
      <c r="G54" s="154" t="s">
        <v>319</v>
      </c>
      <c r="H54" s="171">
        <f>PI()*E55^2*(3*E54-E55)/3</f>
        <v>904.77868423386042</v>
      </c>
      <c r="I54" s="192" t="s">
        <v>320</v>
      </c>
    </row>
    <row r="55" spans="1:9" ht="24.95" customHeight="1">
      <c r="A55" s="194"/>
      <c r="B55" s="196"/>
      <c r="C55" s="197"/>
      <c r="D55" s="150" t="s">
        <v>213</v>
      </c>
      <c r="E55" s="151">
        <v>6</v>
      </c>
      <c r="F55" s="154" t="s">
        <v>321</v>
      </c>
      <c r="G55" s="154" t="s">
        <v>322</v>
      </c>
      <c r="H55" s="171">
        <f>2*PI()*E54*E55</f>
        <v>376.99111843077515</v>
      </c>
      <c r="I55" s="192"/>
    </row>
    <row r="56" spans="1:9" ht="24.95" customHeight="1">
      <c r="A56" s="194"/>
      <c r="B56" s="196"/>
      <c r="C56" s="197"/>
      <c r="D56" s="197" t="s">
        <v>151</v>
      </c>
      <c r="E56" s="203">
        <v>10</v>
      </c>
      <c r="F56" s="154" t="s">
        <v>313</v>
      </c>
      <c r="G56" s="154" t="s">
        <v>323</v>
      </c>
      <c r="H56" s="171">
        <f>PI()*E55*(E56^2+E54^2-E54*SQRT(E54^2-E56^2))/3</f>
        <v>1256.6370614359173</v>
      </c>
      <c r="I56" s="192" t="s">
        <v>324</v>
      </c>
    </row>
    <row r="57" spans="1:9" ht="24.95" customHeight="1">
      <c r="A57" s="195"/>
      <c r="B57" s="196"/>
      <c r="C57" s="197"/>
      <c r="D57" s="197"/>
      <c r="E57" s="203"/>
      <c r="F57" s="154" t="s">
        <v>321</v>
      </c>
      <c r="G57" s="154" t="s">
        <v>325</v>
      </c>
      <c r="H57" s="171">
        <f>2*PI()*E54*(E54-SQRT(E54^2-E56^2))</f>
        <v>628.31853071795865</v>
      </c>
      <c r="I57" s="192"/>
    </row>
    <row r="58" spans="1:9" ht="24.95" customHeight="1">
      <c r="A58" s="193">
        <v>13</v>
      </c>
      <c r="B58" s="196" t="s">
        <v>326</v>
      </c>
      <c r="C58" s="197"/>
      <c r="D58" s="150" t="s">
        <v>151</v>
      </c>
      <c r="E58" s="151">
        <v>6</v>
      </c>
      <c r="F58" s="204" t="s">
        <v>327</v>
      </c>
      <c r="G58" s="204" t="s">
        <v>328</v>
      </c>
      <c r="H58" s="205">
        <f>(2*E58+E60)*E59*E61/6</f>
        <v>75</v>
      </c>
      <c r="I58" s="192" t="s">
        <v>329</v>
      </c>
    </row>
    <row r="59" spans="1:9" ht="24.95" customHeight="1">
      <c r="A59" s="194"/>
      <c r="B59" s="196"/>
      <c r="C59" s="197"/>
      <c r="D59" s="150" t="s">
        <v>208</v>
      </c>
      <c r="E59" s="151">
        <v>5</v>
      </c>
      <c r="F59" s="204"/>
      <c r="G59" s="204"/>
      <c r="H59" s="205"/>
      <c r="I59" s="192"/>
    </row>
    <row r="60" spans="1:9" ht="24.95" customHeight="1">
      <c r="A60" s="194"/>
      <c r="B60" s="196"/>
      <c r="C60" s="197"/>
      <c r="D60" s="150" t="s">
        <v>330</v>
      </c>
      <c r="E60" s="151">
        <v>6</v>
      </c>
      <c r="F60" s="204"/>
      <c r="G60" s="204"/>
      <c r="H60" s="205"/>
      <c r="I60" s="192"/>
    </row>
    <row r="61" spans="1:9" ht="24.95" customHeight="1">
      <c r="A61" s="195"/>
      <c r="B61" s="196"/>
      <c r="C61" s="197"/>
      <c r="D61" s="150" t="s">
        <v>213</v>
      </c>
      <c r="E61" s="151">
        <v>5</v>
      </c>
      <c r="F61" s="204"/>
      <c r="G61" s="204"/>
      <c r="H61" s="205"/>
      <c r="I61" s="192"/>
    </row>
    <row r="62" spans="1:9" ht="24.95" customHeight="1">
      <c r="A62" s="193">
        <v>14</v>
      </c>
      <c r="B62" s="200" t="s">
        <v>331</v>
      </c>
      <c r="C62" s="197"/>
      <c r="D62" s="150" t="s">
        <v>332</v>
      </c>
      <c r="E62" s="151">
        <v>4</v>
      </c>
      <c r="F62" s="201" t="s">
        <v>327</v>
      </c>
      <c r="G62" s="201" t="s">
        <v>333</v>
      </c>
      <c r="H62" s="202">
        <f>E65*(E62+4*E64+E63)/6</f>
        <v>12</v>
      </c>
      <c r="I62" s="192" t="s">
        <v>334</v>
      </c>
    </row>
    <row r="63" spans="1:9" ht="24.95" customHeight="1">
      <c r="A63" s="194"/>
      <c r="B63" s="200"/>
      <c r="C63" s="197"/>
      <c r="D63" s="150" t="s">
        <v>335</v>
      </c>
      <c r="E63" s="151">
        <v>4</v>
      </c>
      <c r="F63" s="201"/>
      <c r="G63" s="201"/>
      <c r="H63" s="202"/>
      <c r="I63" s="192"/>
    </row>
    <row r="64" spans="1:9" ht="24.95" customHeight="1">
      <c r="A64" s="194"/>
      <c r="B64" s="200"/>
      <c r="C64" s="197"/>
      <c r="D64" s="150" t="s">
        <v>336</v>
      </c>
      <c r="E64" s="151">
        <v>4</v>
      </c>
      <c r="F64" s="201"/>
      <c r="G64" s="201"/>
      <c r="H64" s="202"/>
      <c r="I64" s="192"/>
    </row>
    <row r="65" spans="1:9" ht="24.95" customHeight="1">
      <c r="A65" s="195"/>
      <c r="B65" s="200"/>
      <c r="C65" s="197"/>
      <c r="D65" s="150" t="s">
        <v>133</v>
      </c>
      <c r="E65" s="151">
        <v>3</v>
      </c>
      <c r="F65" s="201"/>
      <c r="G65" s="201"/>
      <c r="H65" s="202"/>
      <c r="I65" s="192"/>
    </row>
    <row r="66" spans="1:9" ht="24.95" customHeight="1">
      <c r="A66" s="193">
        <v>15</v>
      </c>
      <c r="B66" s="196" t="s">
        <v>337</v>
      </c>
      <c r="C66" s="197"/>
      <c r="D66" s="150" t="s">
        <v>219</v>
      </c>
      <c r="E66" s="151">
        <v>1</v>
      </c>
      <c r="F66" s="198" t="s">
        <v>313</v>
      </c>
      <c r="G66" s="198" t="s">
        <v>338</v>
      </c>
      <c r="H66" s="199">
        <f>(E67*E69)^2*(3*E68+2*E66*E67*E69*(1-E66*E67))*(1/E67-E66)/6</f>
        <v>865.88541666666663</v>
      </c>
      <c r="I66" s="192" t="s">
        <v>339</v>
      </c>
    </row>
    <row r="67" spans="1:9" ht="24.95" customHeight="1">
      <c r="A67" s="194"/>
      <c r="B67" s="196"/>
      <c r="C67" s="197"/>
      <c r="D67" s="150" t="s">
        <v>340</v>
      </c>
      <c r="E67" s="151">
        <v>0.05</v>
      </c>
      <c r="F67" s="198"/>
      <c r="G67" s="198"/>
      <c r="H67" s="199"/>
      <c r="I67" s="192"/>
    </row>
    <row r="68" spans="1:9" ht="24.95" customHeight="1">
      <c r="A68" s="194"/>
      <c r="B68" s="196"/>
      <c r="C68" s="197"/>
      <c r="D68" s="150" t="s">
        <v>151</v>
      </c>
      <c r="E68" s="151">
        <v>13</v>
      </c>
      <c r="F68" s="198"/>
      <c r="G68" s="198"/>
      <c r="H68" s="199"/>
      <c r="I68" s="192"/>
    </row>
    <row r="69" spans="1:9" ht="24.95" customHeight="1">
      <c r="A69" s="195"/>
      <c r="B69" s="196"/>
      <c r="C69" s="197"/>
      <c r="D69" s="150" t="s">
        <v>133</v>
      </c>
      <c r="E69" s="151">
        <v>50</v>
      </c>
      <c r="F69" s="198"/>
      <c r="G69" s="198"/>
      <c r="H69" s="199"/>
      <c r="I69" s="192"/>
    </row>
  </sheetData>
  <protectedRanges>
    <protectedRange sqref="E3:E6 E8:E69" name="区域1"/>
  </protectedRanges>
  <mergeCells count="126">
    <mergeCell ref="A1:I1"/>
    <mergeCell ref="A3:A7"/>
    <mergeCell ref="B3:B7"/>
    <mergeCell ref="C3:C7"/>
    <mergeCell ref="F3:F4"/>
    <mergeCell ref="I3:I5"/>
    <mergeCell ref="F5:F7"/>
    <mergeCell ref="A8:A14"/>
    <mergeCell ref="B8:B14"/>
    <mergeCell ref="C8:C14"/>
    <mergeCell ref="D8:D9"/>
    <mergeCell ref="E8:E9"/>
    <mergeCell ref="I8:I9"/>
    <mergeCell ref="D10:D12"/>
    <mergeCell ref="E10:E12"/>
    <mergeCell ref="I10:I12"/>
    <mergeCell ref="D13:D14"/>
    <mergeCell ref="E13:E14"/>
    <mergeCell ref="I13:I14"/>
    <mergeCell ref="A15:A19"/>
    <mergeCell ref="B15:B19"/>
    <mergeCell ref="C15:C19"/>
    <mergeCell ref="D16:D17"/>
    <mergeCell ref="E16:E17"/>
    <mergeCell ref="I16:I17"/>
    <mergeCell ref="D18:D19"/>
    <mergeCell ref="E18:E19"/>
    <mergeCell ref="I18:I19"/>
    <mergeCell ref="A20:A26"/>
    <mergeCell ref="B20:B26"/>
    <mergeCell ref="C20:C26"/>
    <mergeCell ref="D21:D23"/>
    <mergeCell ref="E21:E23"/>
    <mergeCell ref="I21:I23"/>
    <mergeCell ref="D24:D26"/>
    <mergeCell ref="E24:E26"/>
    <mergeCell ref="I24:I26"/>
    <mergeCell ref="A27:A31"/>
    <mergeCell ref="B27:B31"/>
    <mergeCell ref="C27:C31"/>
    <mergeCell ref="D27:D28"/>
    <mergeCell ref="E27:E28"/>
    <mergeCell ref="F27:F31"/>
    <mergeCell ref="G27:G31"/>
    <mergeCell ref="H27:H31"/>
    <mergeCell ref="I27:I31"/>
    <mergeCell ref="D29:D31"/>
    <mergeCell ref="E29:E31"/>
    <mergeCell ref="A32:A35"/>
    <mergeCell ref="B32:B35"/>
    <mergeCell ref="C32:C35"/>
    <mergeCell ref="D32:D33"/>
    <mergeCell ref="E32:E33"/>
    <mergeCell ref="F32:F33"/>
    <mergeCell ref="G32:G33"/>
    <mergeCell ref="H32:H33"/>
    <mergeCell ref="I32:I33"/>
    <mergeCell ref="D34:D35"/>
    <mergeCell ref="E34:E35"/>
    <mergeCell ref="F34:F35"/>
    <mergeCell ref="G34:G35"/>
    <mergeCell ref="H34:H35"/>
    <mergeCell ref="I34:I35"/>
    <mergeCell ref="A36:A37"/>
    <mergeCell ref="B36:B37"/>
    <mergeCell ref="C36:C37"/>
    <mergeCell ref="F36:F37"/>
    <mergeCell ref="G36:G37"/>
    <mergeCell ref="H36:H37"/>
    <mergeCell ref="A38:A39"/>
    <mergeCell ref="B38:B39"/>
    <mergeCell ref="C38:C39"/>
    <mergeCell ref="F38:F39"/>
    <mergeCell ref="G38:G39"/>
    <mergeCell ref="H38:H39"/>
    <mergeCell ref="I38:I39"/>
    <mergeCell ref="A40:A45"/>
    <mergeCell ref="B40:B45"/>
    <mergeCell ref="C40:C45"/>
    <mergeCell ref="I40:I41"/>
    <mergeCell ref="I42:I43"/>
    <mergeCell ref="F44:F45"/>
    <mergeCell ref="G44:G45"/>
    <mergeCell ref="H44:H45"/>
    <mergeCell ref="I44:I45"/>
    <mergeCell ref="A46:A48"/>
    <mergeCell ref="B46:B48"/>
    <mergeCell ref="C46:C48"/>
    <mergeCell ref="I46:I48"/>
    <mergeCell ref="A49:A53"/>
    <mergeCell ref="B49:B53"/>
    <mergeCell ref="C49:C53"/>
    <mergeCell ref="D49:D51"/>
    <mergeCell ref="E49:E51"/>
    <mergeCell ref="I49:I51"/>
    <mergeCell ref="I52:I53"/>
    <mergeCell ref="D52:D53"/>
    <mergeCell ref="E52:E53"/>
    <mergeCell ref="A58:A61"/>
    <mergeCell ref="B58:B61"/>
    <mergeCell ref="A54:A57"/>
    <mergeCell ref="B54:B57"/>
    <mergeCell ref="C54:C57"/>
    <mergeCell ref="I54:I55"/>
    <mergeCell ref="D56:D57"/>
    <mergeCell ref="E56:E57"/>
    <mergeCell ref="I56:I57"/>
    <mergeCell ref="C58:C61"/>
    <mergeCell ref="F58:F61"/>
    <mergeCell ref="G58:G61"/>
    <mergeCell ref="H58:H61"/>
    <mergeCell ref="I58:I61"/>
    <mergeCell ref="I66:I69"/>
    <mergeCell ref="A66:A69"/>
    <mergeCell ref="B66:B69"/>
    <mergeCell ref="C66:C69"/>
    <mergeCell ref="F66:F69"/>
    <mergeCell ref="G66:G69"/>
    <mergeCell ref="H66:H69"/>
    <mergeCell ref="A62:A65"/>
    <mergeCell ref="B62:B65"/>
    <mergeCell ref="C62:C65"/>
    <mergeCell ref="F62:F65"/>
    <mergeCell ref="G62:G65"/>
    <mergeCell ref="H62:H65"/>
    <mergeCell ref="I62:I65"/>
  </mergeCells>
  <phoneticPr fontId="21" type="noConversion"/>
  <pageMargins left="0.75" right="0.75" top="1" bottom="1" header="0.5" footer="0.5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0"/>
  </sheetPr>
  <dimension ref="A1:I57"/>
  <sheetViews>
    <sheetView workbookViewId="0">
      <selection activeCell="K43" sqref="K43"/>
    </sheetView>
  </sheetViews>
  <sheetFormatPr defaultColWidth="9" defaultRowHeight="30" customHeight="1"/>
  <cols>
    <col min="1" max="1" width="7.75" style="118" customWidth="1"/>
    <col min="2" max="2" width="6.375" style="118" customWidth="1"/>
    <col min="3" max="3" width="20.5" style="144" customWidth="1"/>
    <col min="4" max="4" width="9.625" style="118" customWidth="1"/>
    <col min="5" max="5" width="12.75" style="118" bestFit="1" customWidth="1"/>
    <col min="6" max="6" width="10.375" style="145" customWidth="1"/>
    <col min="7" max="7" width="20.75" style="145" customWidth="1"/>
    <col min="8" max="8" width="13.5" style="118" customWidth="1"/>
    <col min="9" max="9" width="16.625" style="147" customWidth="1"/>
    <col min="10" max="10" width="9" style="118"/>
    <col min="11" max="11" width="12.75" style="118" bestFit="1" customWidth="1"/>
    <col min="12" max="16384" width="9" style="118"/>
  </cols>
  <sheetData>
    <row r="1" spans="1:9" ht="39" customHeight="1">
      <c r="A1" s="211" t="s">
        <v>77</v>
      </c>
      <c r="B1" s="211"/>
      <c r="C1" s="211"/>
      <c r="D1" s="211"/>
      <c r="E1" s="211"/>
      <c r="F1" s="211"/>
      <c r="G1" s="211"/>
      <c r="H1" s="211"/>
      <c r="I1" s="211"/>
    </row>
    <row r="2" spans="1:9" s="122" customFormat="1" ht="30" customHeight="1">
      <c r="A2" s="119" t="s">
        <v>78</v>
      </c>
      <c r="B2" s="119" t="s">
        <v>79</v>
      </c>
      <c r="C2" s="119" t="s">
        <v>80</v>
      </c>
      <c r="D2" s="119" t="s">
        <v>81</v>
      </c>
      <c r="E2" s="119" t="s">
        <v>82</v>
      </c>
      <c r="F2" s="119" t="s">
        <v>83</v>
      </c>
      <c r="G2" s="119" t="s">
        <v>84</v>
      </c>
      <c r="H2" s="120" t="s">
        <v>85</v>
      </c>
      <c r="I2" s="121" t="s">
        <v>86</v>
      </c>
    </row>
    <row r="3" spans="1:9" ht="30" customHeight="1">
      <c r="A3" s="219">
        <v>1</v>
      </c>
      <c r="B3" s="220" t="s">
        <v>87</v>
      </c>
      <c r="C3" s="252"/>
      <c r="D3" s="123" t="s">
        <v>88</v>
      </c>
      <c r="E3" s="124">
        <v>4</v>
      </c>
      <c r="F3" s="125" t="s">
        <v>89</v>
      </c>
      <c r="G3" s="125" t="s">
        <v>90</v>
      </c>
      <c r="H3" s="126">
        <f>E3^2</f>
        <v>16</v>
      </c>
      <c r="I3" s="127" t="s">
        <v>91</v>
      </c>
    </row>
    <row r="4" spans="1:9" ht="30" customHeight="1">
      <c r="A4" s="219"/>
      <c r="B4" s="220"/>
      <c r="C4" s="252"/>
      <c r="D4" s="123" t="s">
        <v>92</v>
      </c>
      <c r="E4" s="124"/>
      <c r="F4" s="125" t="s">
        <v>93</v>
      </c>
      <c r="G4" s="125" t="s">
        <v>94</v>
      </c>
      <c r="H4" s="126">
        <f>E3*2^(1/2)</f>
        <v>5.6568542494923806</v>
      </c>
      <c r="I4" s="127" t="s">
        <v>95</v>
      </c>
    </row>
    <row r="5" spans="1:9" ht="30" customHeight="1">
      <c r="A5" s="219"/>
      <c r="B5" s="220"/>
      <c r="C5" s="252"/>
      <c r="D5" s="123" t="s">
        <v>88</v>
      </c>
      <c r="E5" s="124"/>
      <c r="F5" s="125" t="s">
        <v>96</v>
      </c>
      <c r="G5" s="125" t="s">
        <v>97</v>
      </c>
      <c r="H5" s="126">
        <f>E4/2^(1/2)</f>
        <v>0</v>
      </c>
      <c r="I5" s="127" t="s">
        <v>98</v>
      </c>
    </row>
    <row r="6" spans="1:9" ht="30" customHeight="1">
      <c r="A6" s="219">
        <v>2</v>
      </c>
      <c r="B6" s="220" t="s">
        <v>99</v>
      </c>
      <c r="C6" s="252"/>
      <c r="D6" s="123" t="s">
        <v>88</v>
      </c>
      <c r="E6" s="124">
        <v>2</v>
      </c>
      <c r="F6" s="128" t="s">
        <v>89</v>
      </c>
      <c r="G6" s="128" t="s">
        <v>100</v>
      </c>
      <c r="H6" s="129">
        <f>E6*E7</f>
        <v>6</v>
      </c>
      <c r="I6" s="127" t="s">
        <v>101</v>
      </c>
    </row>
    <row r="7" spans="1:9" ht="30" customHeight="1">
      <c r="A7" s="219"/>
      <c r="B7" s="220"/>
      <c r="C7" s="252"/>
      <c r="D7" s="123" t="s">
        <v>102</v>
      </c>
      <c r="E7" s="124">
        <v>3</v>
      </c>
      <c r="F7" s="128" t="s">
        <v>103</v>
      </c>
      <c r="G7" s="128" t="s">
        <v>104</v>
      </c>
      <c r="H7" s="129">
        <f>(E6*E6+E7*E7)^(1/2)</f>
        <v>3.6055512754639891</v>
      </c>
      <c r="I7" s="127" t="s">
        <v>105</v>
      </c>
    </row>
    <row r="8" spans="1:9" ht="30" customHeight="1">
      <c r="A8" s="219"/>
      <c r="B8" s="220"/>
      <c r="C8" s="252"/>
      <c r="D8" s="123" t="s">
        <v>106</v>
      </c>
      <c r="E8" s="124">
        <v>6</v>
      </c>
      <c r="F8" s="128" t="s">
        <v>107</v>
      </c>
      <c r="G8" s="128" t="s">
        <v>108</v>
      </c>
      <c r="H8" s="129">
        <f>E8/E6</f>
        <v>3</v>
      </c>
      <c r="I8" s="127" t="s">
        <v>109</v>
      </c>
    </row>
    <row r="9" spans="1:9" ht="30" customHeight="1">
      <c r="A9" s="219">
        <v>3</v>
      </c>
      <c r="B9" s="220" t="s">
        <v>110</v>
      </c>
      <c r="C9" s="252"/>
      <c r="D9" s="123" t="s">
        <v>102</v>
      </c>
      <c r="E9" s="124">
        <v>4</v>
      </c>
      <c r="F9" s="237" t="s">
        <v>111</v>
      </c>
      <c r="G9" s="237" t="s">
        <v>112</v>
      </c>
      <c r="H9" s="253">
        <f>E9*E10</f>
        <v>20</v>
      </c>
      <c r="I9" s="217" t="s">
        <v>113</v>
      </c>
    </row>
    <row r="10" spans="1:9" ht="30" customHeight="1">
      <c r="A10" s="219"/>
      <c r="B10" s="220"/>
      <c r="C10" s="252"/>
      <c r="D10" s="123" t="s">
        <v>114</v>
      </c>
      <c r="E10" s="124">
        <v>5</v>
      </c>
      <c r="F10" s="237"/>
      <c r="G10" s="237"/>
      <c r="H10" s="253"/>
      <c r="I10" s="218"/>
    </row>
    <row r="11" spans="1:9" ht="30" customHeight="1">
      <c r="A11" s="219"/>
      <c r="B11" s="220"/>
      <c r="C11" s="252"/>
      <c r="D11" s="123" t="s">
        <v>106</v>
      </c>
      <c r="E11" s="124"/>
      <c r="F11" s="130" t="s">
        <v>115</v>
      </c>
      <c r="G11" s="130" t="s">
        <v>116</v>
      </c>
      <c r="H11" s="131">
        <f>E11/E9</f>
        <v>0</v>
      </c>
      <c r="I11" s="127" t="s">
        <v>117</v>
      </c>
    </row>
    <row r="12" spans="1:9" ht="30" customHeight="1">
      <c r="A12" s="219">
        <v>4</v>
      </c>
      <c r="B12" s="220" t="s">
        <v>118</v>
      </c>
      <c r="C12" s="221"/>
      <c r="D12" s="123" t="s">
        <v>88</v>
      </c>
      <c r="E12" s="124"/>
      <c r="F12" s="228" t="s">
        <v>111</v>
      </c>
      <c r="G12" s="228" t="s">
        <v>119</v>
      </c>
      <c r="H12" s="250">
        <f>(E12+E13)*E14/2</f>
        <v>0</v>
      </c>
      <c r="I12" s="217" t="s">
        <v>113</v>
      </c>
    </row>
    <row r="13" spans="1:9" ht="30" customHeight="1">
      <c r="A13" s="219"/>
      <c r="B13" s="220"/>
      <c r="C13" s="222"/>
      <c r="D13" s="123" t="s">
        <v>120</v>
      </c>
      <c r="E13" s="124"/>
      <c r="F13" s="228"/>
      <c r="G13" s="228"/>
      <c r="H13" s="250"/>
      <c r="I13" s="251"/>
    </row>
    <row r="14" spans="1:9" ht="30" customHeight="1">
      <c r="A14" s="219"/>
      <c r="B14" s="220"/>
      <c r="C14" s="222"/>
      <c r="D14" s="123" t="s">
        <v>121</v>
      </c>
      <c r="E14" s="124"/>
      <c r="F14" s="228"/>
      <c r="G14" s="228"/>
      <c r="H14" s="250"/>
      <c r="I14" s="218"/>
    </row>
    <row r="15" spans="1:9" ht="30" customHeight="1">
      <c r="A15" s="219"/>
      <c r="B15" s="220"/>
      <c r="C15" s="223"/>
      <c r="D15" s="123" t="s">
        <v>122</v>
      </c>
      <c r="E15" s="124"/>
      <c r="F15" s="132" t="s">
        <v>123</v>
      </c>
      <c r="G15" s="132" t="s">
        <v>124</v>
      </c>
      <c r="H15" s="133" t="e">
        <f>2*E15/(E12+E13)</f>
        <v>#DIV/0!</v>
      </c>
      <c r="I15" s="127" t="s">
        <v>125</v>
      </c>
    </row>
    <row r="16" spans="1:9" ht="30" customHeight="1">
      <c r="A16" s="219">
        <v>5</v>
      </c>
      <c r="B16" s="220" t="s">
        <v>126</v>
      </c>
      <c r="C16" s="221"/>
      <c r="D16" s="123" t="s">
        <v>127</v>
      </c>
      <c r="E16" s="124"/>
      <c r="F16" s="233" t="s">
        <v>128</v>
      </c>
      <c r="G16" s="135" t="s">
        <v>129</v>
      </c>
      <c r="H16" s="136">
        <f>3.14*E16*E16</f>
        <v>0</v>
      </c>
      <c r="I16" s="217" t="s">
        <v>130</v>
      </c>
    </row>
    <row r="17" spans="1:9" ht="30" customHeight="1">
      <c r="A17" s="219"/>
      <c r="B17" s="220"/>
      <c r="C17" s="222"/>
      <c r="D17" s="123" t="s">
        <v>131</v>
      </c>
      <c r="E17" s="124"/>
      <c r="F17" s="233"/>
      <c r="G17" s="135" t="s">
        <v>132</v>
      </c>
      <c r="H17" s="136">
        <f>3.14*E17*E17/4</f>
        <v>0</v>
      </c>
      <c r="I17" s="218"/>
    </row>
    <row r="18" spans="1:9" ht="30" customHeight="1">
      <c r="A18" s="219"/>
      <c r="B18" s="220"/>
      <c r="C18" s="222"/>
      <c r="D18" s="123" t="s">
        <v>133</v>
      </c>
      <c r="E18" s="124"/>
      <c r="F18" s="134" t="s">
        <v>134</v>
      </c>
      <c r="G18" s="134" t="s">
        <v>135</v>
      </c>
      <c r="H18" s="136">
        <f>2*3.14*E16</f>
        <v>0</v>
      </c>
      <c r="I18" s="127" t="s">
        <v>136</v>
      </c>
    </row>
    <row r="19" spans="1:9" ht="30" customHeight="1">
      <c r="A19" s="219"/>
      <c r="B19" s="220"/>
      <c r="C19" s="223"/>
      <c r="D19" s="123" t="s">
        <v>137</v>
      </c>
      <c r="E19" s="124"/>
      <c r="F19" s="134" t="s">
        <v>138</v>
      </c>
      <c r="G19" s="134" t="s">
        <v>139</v>
      </c>
      <c r="H19" s="136">
        <f>POWER(E19/3.14,0.5)</f>
        <v>0</v>
      </c>
      <c r="I19" s="127" t="s">
        <v>140</v>
      </c>
    </row>
    <row r="20" spans="1:9" ht="30" customHeight="1">
      <c r="A20" s="219">
        <v>6</v>
      </c>
      <c r="B20" s="220" t="s">
        <v>141</v>
      </c>
      <c r="C20" s="221"/>
      <c r="D20" s="123" t="s">
        <v>142</v>
      </c>
      <c r="E20" s="124"/>
      <c r="F20" s="240" t="s">
        <v>111</v>
      </c>
      <c r="G20" s="240" t="s">
        <v>143</v>
      </c>
      <c r="H20" s="241">
        <f>3.14*(E20*E20-E21*E21)</f>
        <v>0</v>
      </c>
      <c r="I20" s="217" t="s">
        <v>144</v>
      </c>
    </row>
    <row r="21" spans="1:9" ht="30" customHeight="1">
      <c r="A21" s="219"/>
      <c r="B21" s="220"/>
      <c r="C21" s="222"/>
      <c r="D21" s="123" t="s">
        <v>145</v>
      </c>
      <c r="E21" s="124"/>
      <c r="F21" s="240"/>
      <c r="G21" s="240"/>
      <c r="H21" s="241"/>
      <c r="I21" s="218"/>
    </row>
    <row r="22" spans="1:9" ht="30" customHeight="1">
      <c r="A22" s="219"/>
      <c r="B22" s="220"/>
      <c r="C22" s="222"/>
      <c r="D22" s="242" t="s">
        <v>146</v>
      </c>
      <c r="E22" s="230"/>
      <c r="F22" s="226" t="s">
        <v>147</v>
      </c>
      <c r="G22" s="226" t="s">
        <v>148</v>
      </c>
      <c r="H22" s="224">
        <f>E20-E21</f>
        <v>0</v>
      </c>
      <c r="I22" s="217" t="s">
        <v>149</v>
      </c>
    </row>
    <row r="23" spans="1:9" ht="30" customHeight="1">
      <c r="A23" s="219"/>
      <c r="B23" s="220"/>
      <c r="C23" s="223"/>
      <c r="D23" s="243"/>
      <c r="E23" s="232"/>
      <c r="F23" s="227"/>
      <c r="G23" s="227"/>
      <c r="H23" s="225"/>
      <c r="I23" s="218"/>
    </row>
    <row r="24" spans="1:9" ht="30" customHeight="1">
      <c r="A24" s="219">
        <v>7</v>
      </c>
      <c r="B24" s="220" t="s">
        <v>150</v>
      </c>
      <c r="C24" s="221"/>
      <c r="D24" s="229" t="s">
        <v>151</v>
      </c>
      <c r="E24" s="236">
        <v>3</v>
      </c>
      <c r="F24" s="248" t="s">
        <v>152</v>
      </c>
      <c r="G24" s="248" t="s">
        <v>153</v>
      </c>
      <c r="H24" s="249">
        <f>6*E24*E24</f>
        <v>54</v>
      </c>
      <c r="I24" s="217" t="s">
        <v>154</v>
      </c>
    </row>
    <row r="25" spans="1:9" ht="30" customHeight="1">
      <c r="A25" s="219"/>
      <c r="B25" s="220"/>
      <c r="C25" s="222"/>
      <c r="D25" s="229"/>
      <c r="E25" s="236"/>
      <c r="F25" s="248"/>
      <c r="G25" s="248"/>
      <c r="H25" s="249"/>
      <c r="I25" s="218"/>
    </row>
    <row r="26" spans="1:9" ht="30" customHeight="1">
      <c r="A26" s="219"/>
      <c r="B26" s="220"/>
      <c r="C26" s="223"/>
      <c r="D26" s="229"/>
      <c r="E26" s="236"/>
      <c r="F26" s="137" t="s">
        <v>155</v>
      </c>
      <c r="G26" s="137" t="s">
        <v>156</v>
      </c>
      <c r="H26" s="138">
        <f>E24^3</f>
        <v>27</v>
      </c>
      <c r="I26" s="127" t="s">
        <v>157</v>
      </c>
    </row>
    <row r="27" spans="1:9" ht="30" customHeight="1">
      <c r="A27" s="219">
        <v>8</v>
      </c>
      <c r="B27" s="220" t="s">
        <v>158</v>
      </c>
      <c r="C27" s="221"/>
      <c r="D27" s="123" t="s">
        <v>159</v>
      </c>
      <c r="E27" s="124">
        <v>3</v>
      </c>
      <c r="F27" s="244" t="s">
        <v>152</v>
      </c>
      <c r="G27" s="244" t="s">
        <v>160</v>
      </c>
      <c r="H27" s="245">
        <f>2*(E27*E28+E27*E29+E28*E29)</f>
        <v>94</v>
      </c>
      <c r="I27" s="217" t="s">
        <v>154</v>
      </c>
    </row>
    <row r="28" spans="1:9" ht="30" customHeight="1">
      <c r="A28" s="219"/>
      <c r="B28" s="220"/>
      <c r="C28" s="222"/>
      <c r="D28" s="123" t="s">
        <v>120</v>
      </c>
      <c r="E28" s="124">
        <v>4</v>
      </c>
      <c r="F28" s="244"/>
      <c r="G28" s="244"/>
      <c r="H28" s="245"/>
      <c r="I28" s="218"/>
    </row>
    <row r="29" spans="1:9" ht="30" customHeight="1">
      <c r="A29" s="219"/>
      <c r="B29" s="220"/>
      <c r="C29" s="223"/>
      <c r="D29" s="123" t="s">
        <v>121</v>
      </c>
      <c r="E29" s="124">
        <v>5</v>
      </c>
      <c r="F29" s="139" t="s">
        <v>155</v>
      </c>
      <c r="G29" s="139" t="s">
        <v>161</v>
      </c>
      <c r="H29" s="140">
        <f>E27*E28*E29</f>
        <v>60</v>
      </c>
      <c r="I29" s="127" t="s">
        <v>157</v>
      </c>
    </row>
    <row r="30" spans="1:9" ht="30" customHeight="1">
      <c r="A30" s="219">
        <v>9</v>
      </c>
      <c r="B30" s="220" t="s">
        <v>162</v>
      </c>
      <c r="C30" s="221"/>
      <c r="D30" s="229" t="s">
        <v>127</v>
      </c>
      <c r="E30" s="236">
        <v>3</v>
      </c>
      <c r="F30" s="246" t="s">
        <v>163</v>
      </c>
      <c r="G30" s="246" t="s">
        <v>164</v>
      </c>
      <c r="H30" s="247">
        <f>2*3.14*E30*E32</f>
        <v>75.36</v>
      </c>
      <c r="I30" s="217" t="s">
        <v>165</v>
      </c>
    </row>
    <row r="31" spans="1:9" ht="30" customHeight="1">
      <c r="A31" s="219"/>
      <c r="B31" s="220"/>
      <c r="C31" s="222"/>
      <c r="D31" s="229"/>
      <c r="E31" s="236"/>
      <c r="F31" s="246"/>
      <c r="G31" s="246"/>
      <c r="H31" s="247"/>
      <c r="I31" s="218"/>
    </row>
    <row r="32" spans="1:9" ht="30" customHeight="1">
      <c r="A32" s="219"/>
      <c r="B32" s="220"/>
      <c r="C32" s="222"/>
      <c r="D32" s="229" t="s">
        <v>121</v>
      </c>
      <c r="E32" s="236">
        <v>4</v>
      </c>
      <c r="F32" s="246" t="s">
        <v>155</v>
      </c>
      <c r="G32" s="246" t="s">
        <v>166</v>
      </c>
      <c r="H32" s="247">
        <f>3.14*E30^2*E32</f>
        <v>113.04</v>
      </c>
      <c r="I32" s="217" t="s">
        <v>157</v>
      </c>
    </row>
    <row r="33" spans="1:9" ht="30" customHeight="1">
      <c r="A33" s="219"/>
      <c r="B33" s="220"/>
      <c r="C33" s="223"/>
      <c r="D33" s="229"/>
      <c r="E33" s="236"/>
      <c r="F33" s="246"/>
      <c r="G33" s="246"/>
      <c r="H33" s="247"/>
      <c r="I33" s="218"/>
    </row>
    <row r="34" spans="1:9" ht="30" customHeight="1">
      <c r="A34" s="219">
        <v>10</v>
      </c>
      <c r="B34" s="220" t="s">
        <v>167</v>
      </c>
      <c r="C34" s="221"/>
      <c r="D34" s="123" t="s">
        <v>168</v>
      </c>
      <c r="E34" s="124">
        <v>3</v>
      </c>
      <c r="F34" s="226" t="s">
        <v>163</v>
      </c>
      <c r="G34" s="240" t="s">
        <v>169</v>
      </c>
      <c r="H34" s="241">
        <f>3.14*E36*(E34+E35)</f>
        <v>109.9</v>
      </c>
      <c r="I34" s="217" t="s">
        <v>165</v>
      </c>
    </row>
    <row r="35" spans="1:9" ht="30" customHeight="1">
      <c r="A35" s="219"/>
      <c r="B35" s="220"/>
      <c r="C35" s="222"/>
      <c r="D35" s="123" t="s">
        <v>121</v>
      </c>
      <c r="E35" s="124">
        <v>4</v>
      </c>
      <c r="F35" s="227"/>
      <c r="G35" s="240"/>
      <c r="H35" s="241"/>
      <c r="I35" s="218"/>
    </row>
    <row r="36" spans="1:9" ht="30" customHeight="1">
      <c r="A36" s="219"/>
      <c r="B36" s="220"/>
      <c r="C36" s="222"/>
      <c r="D36" s="242" t="s">
        <v>127</v>
      </c>
      <c r="E36" s="230">
        <v>5</v>
      </c>
      <c r="F36" s="240" t="s">
        <v>155</v>
      </c>
      <c r="G36" s="240" t="s">
        <v>170</v>
      </c>
      <c r="H36" s="241">
        <f>3.14*E36^2*(E34+E35)/2</f>
        <v>274.75</v>
      </c>
      <c r="I36" s="217" t="s">
        <v>157</v>
      </c>
    </row>
    <row r="37" spans="1:9" ht="30" customHeight="1">
      <c r="A37" s="219"/>
      <c r="B37" s="220"/>
      <c r="C37" s="223"/>
      <c r="D37" s="243"/>
      <c r="E37" s="232"/>
      <c r="F37" s="240"/>
      <c r="G37" s="240"/>
      <c r="H37" s="241"/>
      <c r="I37" s="218"/>
    </row>
    <row r="38" spans="1:9" ht="30" customHeight="1">
      <c r="A38" s="219">
        <v>11</v>
      </c>
      <c r="B38" s="220" t="s">
        <v>171</v>
      </c>
      <c r="C38" s="221"/>
      <c r="D38" s="229" t="s">
        <v>159</v>
      </c>
      <c r="E38" s="236">
        <v>8</v>
      </c>
      <c r="F38" s="237" t="s">
        <v>172</v>
      </c>
      <c r="G38" s="237" t="s">
        <v>173</v>
      </c>
      <c r="H38" s="238">
        <f>5.1962*E38^2+6*E38*E40</f>
        <v>3932.5567999999998</v>
      </c>
      <c r="I38" s="217" t="s">
        <v>154</v>
      </c>
    </row>
    <row r="39" spans="1:9" ht="30" customHeight="1">
      <c r="A39" s="219"/>
      <c r="B39" s="220"/>
      <c r="C39" s="222"/>
      <c r="D39" s="229"/>
      <c r="E39" s="236"/>
      <c r="F39" s="237"/>
      <c r="G39" s="237"/>
      <c r="H39" s="239"/>
      <c r="I39" s="218"/>
    </row>
    <row r="40" spans="1:9" ht="30" customHeight="1">
      <c r="A40" s="219"/>
      <c r="B40" s="220"/>
      <c r="C40" s="222"/>
      <c r="D40" s="229" t="s">
        <v>121</v>
      </c>
      <c r="E40" s="236">
        <v>75</v>
      </c>
      <c r="F40" s="237" t="s">
        <v>155</v>
      </c>
      <c r="G40" s="237" t="s">
        <v>174</v>
      </c>
      <c r="H40" s="238">
        <f>2.5981*E38^2*E40</f>
        <v>12470.880000000001</v>
      </c>
      <c r="I40" s="217" t="s">
        <v>157</v>
      </c>
    </row>
    <row r="41" spans="1:9" ht="30" customHeight="1">
      <c r="A41" s="219"/>
      <c r="B41" s="220"/>
      <c r="C41" s="223"/>
      <c r="D41" s="229"/>
      <c r="E41" s="236"/>
      <c r="F41" s="237"/>
      <c r="G41" s="237"/>
      <c r="H41" s="239"/>
      <c r="I41" s="218"/>
    </row>
    <row r="42" spans="1:9" ht="30" customHeight="1">
      <c r="A42" s="219">
        <v>12</v>
      </c>
      <c r="B42" s="220" t="s">
        <v>175</v>
      </c>
      <c r="C42" s="221"/>
      <c r="D42" s="123" t="s">
        <v>159</v>
      </c>
      <c r="E42" s="124">
        <v>1</v>
      </c>
      <c r="F42" s="228" t="s">
        <v>172</v>
      </c>
      <c r="G42" s="228" t="s">
        <v>176</v>
      </c>
      <c r="H42" s="215">
        <f>E42^2+E43^2+2*(E42+E43)*E44</f>
        <v>23.248287590894659</v>
      </c>
      <c r="I42" s="217" t="s">
        <v>154</v>
      </c>
    </row>
    <row r="43" spans="1:9" ht="30" customHeight="1">
      <c r="A43" s="219"/>
      <c r="B43" s="220"/>
      <c r="C43" s="222"/>
      <c r="D43" s="123" t="s">
        <v>120</v>
      </c>
      <c r="E43" s="124">
        <v>2</v>
      </c>
      <c r="F43" s="228"/>
      <c r="G43" s="228"/>
      <c r="H43" s="216"/>
      <c r="I43" s="218"/>
    </row>
    <row r="44" spans="1:9" ht="30" customHeight="1">
      <c r="A44" s="219"/>
      <c r="B44" s="220"/>
      <c r="C44" s="222"/>
      <c r="D44" s="123" t="s">
        <v>177</v>
      </c>
      <c r="E44" s="124">
        <f>POWER((E45^2+0.25*(E42^2+E43^2-2*E42*E43)),0.5)</f>
        <v>3.0413812651491097</v>
      </c>
      <c r="F44" s="213" t="s">
        <v>155</v>
      </c>
      <c r="G44" s="213" t="s">
        <v>178</v>
      </c>
      <c r="H44" s="141">
        <f>(E42^2+E43^2+E42*E43)*E45/3</f>
        <v>7</v>
      </c>
      <c r="I44" s="217" t="s">
        <v>157</v>
      </c>
    </row>
    <row r="45" spans="1:9" ht="30" customHeight="1">
      <c r="A45" s="219"/>
      <c r="B45" s="220"/>
      <c r="C45" s="223"/>
      <c r="D45" s="123" t="s">
        <v>121</v>
      </c>
      <c r="E45" s="124">
        <v>3</v>
      </c>
      <c r="F45" s="214"/>
      <c r="G45" s="214"/>
      <c r="H45" s="142"/>
      <c r="I45" s="218"/>
    </row>
    <row r="46" spans="1:9" ht="30" customHeight="1">
      <c r="A46" s="219">
        <v>13</v>
      </c>
      <c r="B46" s="220" t="s">
        <v>179</v>
      </c>
      <c r="C46" s="221"/>
      <c r="D46" s="229" t="s">
        <v>127</v>
      </c>
      <c r="E46" s="230"/>
      <c r="F46" s="134" t="s">
        <v>172</v>
      </c>
      <c r="G46" s="134" t="s">
        <v>180</v>
      </c>
      <c r="H46" s="136">
        <f>4*3.14*E46^2</f>
        <v>0</v>
      </c>
      <c r="I46" s="127" t="s">
        <v>154</v>
      </c>
    </row>
    <row r="47" spans="1:9" ht="30" customHeight="1">
      <c r="A47" s="219"/>
      <c r="B47" s="220"/>
      <c r="C47" s="222"/>
      <c r="D47" s="229"/>
      <c r="E47" s="231"/>
      <c r="F47" s="233" t="s">
        <v>155</v>
      </c>
      <c r="G47" s="233" t="s">
        <v>181</v>
      </c>
      <c r="H47" s="234">
        <f>4*3.14*E46^3/3</f>
        <v>0</v>
      </c>
      <c r="I47" s="217" t="s">
        <v>157</v>
      </c>
    </row>
    <row r="48" spans="1:9" ht="30" customHeight="1">
      <c r="A48" s="219"/>
      <c r="B48" s="220"/>
      <c r="C48" s="223"/>
      <c r="D48" s="229"/>
      <c r="E48" s="232"/>
      <c r="F48" s="233"/>
      <c r="G48" s="233"/>
      <c r="H48" s="235"/>
      <c r="I48" s="218"/>
    </row>
    <row r="49" spans="1:9" ht="30" customHeight="1">
      <c r="A49" s="219">
        <v>14</v>
      </c>
      <c r="B49" s="220" t="s">
        <v>182</v>
      </c>
      <c r="C49" s="221"/>
      <c r="D49" s="123" t="s">
        <v>127</v>
      </c>
      <c r="E49" s="124"/>
      <c r="F49" s="137" t="s">
        <v>163</v>
      </c>
      <c r="G49" s="137" t="s">
        <v>183</v>
      </c>
      <c r="H49" s="138">
        <f>3.14*E49*E50</f>
        <v>0</v>
      </c>
      <c r="I49" s="127" t="s">
        <v>165</v>
      </c>
    </row>
    <row r="50" spans="1:9" ht="30" customHeight="1">
      <c r="A50" s="219"/>
      <c r="B50" s="220"/>
      <c r="C50" s="222"/>
      <c r="D50" s="123" t="s">
        <v>184</v>
      </c>
      <c r="E50" s="124"/>
      <c r="F50" s="137" t="s">
        <v>163</v>
      </c>
      <c r="G50" s="137" t="s">
        <v>185</v>
      </c>
      <c r="H50" s="138">
        <f>3.14*E49*POWER((E49^2+E51^2),0.5)</f>
        <v>0</v>
      </c>
      <c r="I50" s="127" t="s">
        <v>165</v>
      </c>
    </row>
    <row r="51" spans="1:9" ht="30" customHeight="1">
      <c r="A51" s="219"/>
      <c r="B51" s="220"/>
      <c r="C51" s="223"/>
      <c r="D51" s="123" t="s">
        <v>121</v>
      </c>
      <c r="E51" s="124"/>
      <c r="F51" s="137" t="s">
        <v>155</v>
      </c>
      <c r="G51" s="137" t="s">
        <v>186</v>
      </c>
      <c r="H51" s="138">
        <f>3.14*E49^2*E51/3</f>
        <v>0</v>
      </c>
      <c r="I51" s="127"/>
    </row>
    <row r="52" spans="1:9" ht="30" customHeight="1">
      <c r="A52" s="219">
        <v>15</v>
      </c>
      <c r="B52" s="220" t="s">
        <v>187</v>
      </c>
      <c r="C52" s="221"/>
      <c r="D52" s="123" t="s">
        <v>188</v>
      </c>
      <c r="E52" s="124"/>
      <c r="F52" s="224" t="s">
        <v>163</v>
      </c>
      <c r="G52" s="226" t="s">
        <v>189</v>
      </c>
      <c r="H52" s="224">
        <f>3.14*E54*(E52+E53)</f>
        <v>0</v>
      </c>
      <c r="I52" s="217" t="s">
        <v>165</v>
      </c>
    </row>
    <row r="53" spans="1:9" ht="30" customHeight="1">
      <c r="A53" s="219"/>
      <c r="B53" s="220"/>
      <c r="C53" s="222"/>
      <c r="D53" s="123" t="s">
        <v>190</v>
      </c>
      <c r="E53" s="124"/>
      <c r="F53" s="225"/>
      <c r="G53" s="227"/>
      <c r="H53" s="225"/>
      <c r="I53" s="218"/>
    </row>
    <row r="54" spans="1:9" ht="30" customHeight="1">
      <c r="A54" s="219"/>
      <c r="B54" s="220"/>
      <c r="C54" s="222"/>
      <c r="D54" s="123" t="s">
        <v>184</v>
      </c>
      <c r="E54" s="124"/>
      <c r="F54" s="213" t="s">
        <v>155</v>
      </c>
      <c r="G54" s="213" t="s">
        <v>191</v>
      </c>
      <c r="H54" s="215">
        <f>3.14*E55*(E52^2+E53^2+E52*E53)/3</f>
        <v>0</v>
      </c>
      <c r="I54" s="217" t="s">
        <v>157</v>
      </c>
    </row>
    <row r="55" spans="1:9" ht="30" customHeight="1">
      <c r="A55" s="219"/>
      <c r="B55" s="220"/>
      <c r="C55" s="223"/>
      <c r="D55" s="123" t="s">
        <v>121</v>
      </c>
      <c r="E55" s="124"/>
      <c r="F55" s="214"/>
      <c r="G55" s="214"/>
      <c r="H55" s="216"/>
      <c r="I55" s="218"/>
    </row>
    <row r="56" spans="1:9" ht="30" customHeight="1">
      <c r="B56" s="143"/>
      <c r="I56" s="146" t="s">
        <v>192</v>
      </c>
    </row>
    <row r="57" spans="1:9" ht="30" customHeight="1">
      <c r="B57" s="143"/>
    </row>
  </sheetData>
  <sheetProtection formatCells="0" formatColumns="0" formatRows="0" insertColumns="0" insertRows="0" insertHyperlinks="0" deleteColumns="0" deleteRows="0" sort="0" autoFilter="0" pivotTables="0"/>
  <protectedRanges>
    <protectedRange sqref="E3:E43 E45:E55" name="区域1"/>
  </protectedRanges>
  <mergeCells count="131">
    <mergeCell ref="C6:C8"/>
    <mergeCell ref="C9:C11"/>
    <mergeCell ref="F9:F10"/>
    <mergeCell ref="G9:G10"/>
    <mergeCell ref="H9:H10"/>
    <mergeCell ref="A1:I1"/>
    <mergeCell ref="A3:A5"/>
    <mergeCell ref="B3:B5"/>
    <mergeCell ref="C3:C5"/>
    <mergeCell ref="A6:A8"/>
    <mergeCell ref="B6:B8"/>
    <mergeCell ref="I9:I10"/>
    <mergeCell ref="A12:A15"/>
    <mergeCell ref="B12:B15"/>
    <mergeCell ref="C12:C15"/>
    <mergeCell ref="F12:F14"/>
    <mergeCell ref="G12:G14"/>
    <mergeCell ref="H12:H14"/>
    <mergeCell ref="I12:I14"/>
    <mergeCell ref="A9:A11"/>
    <mergeCell ref="B9:B11"/>
    <mergeCell ref="A16:A19"/>
    <mergeCell ref="B16:B19"/>
    <mergeCell ref="C16:C19"/>
    <mergeCell ref="F16:F17"/>
    <mergeCell ref="I16:I17"/>
    <mergeCell ref="A20:A23"/>
    <mergeCell ref="B20:B23"/>
    <mergeCell ref="C20:C23"/>
    <mergeCell ref="F20:F21"/>
    <mergeCell ref="G20:G21"/>
    <mergeCell ref="H20:H21"/>
    <mergeCell ref="I20:I21"/>
    <mergeCell ref="D22:D23"/>
    <mergeCell ref="E22:E23"/>
    <mergeCell ref="F22:F23"/>
    <mergeCell ref="G22:G23"/>
    <mergeCell ref="H22:H23"/>
    <mergeCell ref="I22:I23"/>
    <mergeCell ref="A24:A26"/>
    <mergeCell ref="B24:B26"/>
    <mergeCell ref="C24:C26"/>
    <mergeCell ref="D24:D26"/>
    <mergeCell ref="E24:E26"/>
    <mergeCell ref="F24:F25"/>
    <mergeCell ref="G24:G25"/>
    <mergeCell ref="H24:H25"/>
    <mergeCell ref="I24:I25"/>
    <mergeCell ref="A27:A29"/>
    <mergeCell ref="B27:B29"/>
    <mergeCell ref="C27:C29"/>
    <mergeCell ref="F27:F28"/>
    <mergeCell ref="G27:G28"/>
    <mergeCell ref="H27:H28"/>
    <mergeCell ref="I27:I28"/>
    <mergeCell ref="A30:A33"/>
    <mergeCell ref="B30:B33"/>
    <mergeCell ref="C30:C33"/>
    <mergeCell ref="D30:D31"/>
    <mergeCell ref="E30:E31"/>
    <mergeCell ref="F30:F31"/>
    <mergeCell ref="G30:G31"/>
    <mergeCell ref="H30:H31"/>
    <mergeCell ref="I30:I31"/>
    <mergeCell ref="D32:D33"/>
    <mergeCell ref="E32:E33"/>
    <mergeCell ref="F32:F33"/>
    <mergeCell ref="G32:G33"/>
    <mergeCell ref="H32:H33"/>
    <mergeCell ref="I32:I33"/>
    <mergeCell ref="A34:A37"/>
    <mergeCell ref="B34:B37"/>
    <mergeCell ref="C34:C37"/>
    <mergeCell ref="F34:F35"/>
    <mergeCell ref="G34:G35"/>
    <mergeCell ref="H34:H35"/>
    <mergeCell ref="I34:I35"/>
    <mergeCell ref="D36:D37"/>
    <mergeCell ref="E36:E37"/>
    <mergeCell ref="F36:F37"/>
    <mergeCell ref="G36:G37"/>
    <mergeCell ref="H36:H37"/>
    <mergeCell ref="I36:I37"/>
    <mergeCell ref="A38:A41"/>
    <mergeCell ref="B38:B41"/>
    <mergeCell ref="C38:C41"/>
    <mergeCell ref="D38:D39"/>
    <mergeCell ref="E38:E39"/>
    <mergeCell ref="F38:F39"/>
    <mergeCell ref="G38:G39"/>
    <mergeCell ref="H38:H39"/>
    <mergeCell ref="I38:I39"/>
    <mergeCell ref="D40:D41"/>
    <mergeCell ref="E40:E41"/>
    <mergeCell ref="F40:F41"/>
    <mergeCell ref="G40:G41"/>
    <mergeCell ref="H40:H41"/>
    <mergeCell ref="I40:I41"/>
    <mergeCell ref="A42:A45"/>
    <mergeCell ref="B42:B45"/>
    <mergeCell ref="C42:C45"/>
    <mergeCell ref="F42:F43"/>
    <mergeCell ref="G42:G43"/>
    <mergeCell ref="H42:H43"/>
    <mergeCell ref="I52:I53"/>
    <mergeCell ref="I42:I43"/>
    <mergeCell ref="F44:F45"/>
    <mergeCell ref="G44:G45"/>
    <mergeCell ref="I44:I45"/>
    <mergeCell ref="A46:A48"/>
    <mergeCell ref="B46:B48"/>
    <mergeCell ref="C46:C48"/>
    <mergeCell ref="D46:D48"/>
    <mergeCell ref="E46:E48"/>
    <mergeCell ref="G47:G48"/>
    <mergeCell ref="H47:H48"/>
    <mergeCell ref="I47:I48"/>
    <mergeCell ref="A49:A51"/>
    <mergeCell ref="B49:B51"/>
    <mergeCell ref="C49:C51"/>
    <mergeCell ref="F47:F48"/>
    <mergeCell ref="F54:F55"/>
    <mergeCell ref="G54:G55"/>
    <mergeCell ref="H54:H55"/>
    <mergeCell ref="I54:I55"/>
    <mergeCell ref="A52:A55"/>
    <mergeCell ref="B52:B55"/>
    <mergeCell ref="C52:C55"/>
    <mergeCell ref="F52:F53"/>
    <mergeCell ref="G52:G53"/>
    <mergeCell ref="H52:H53"/>
  </mergeCells>
  <phoneticPr fontId="21" type="noConversion"/>
  <pageMargins left="0.75" right="0.75" top="1" bottom="1" header="0.5" footer="0.5"/>
  <pageSetup paperSize="9" orientation="landscape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17"/>
  <sheetViews>
    <sheetView tabSelected="1" workbookViewId="0">
      <selection activeCell="P11" sqref="P11"/>
    </sheetView>
  </sheetViews>
  <sheetFormatPr defaultRowHeight="14.25"/>
  <cols>
    <col min="7" max="7" width="12.25" customWidth="1"/>
  </cols>
  <sheetData>
    <row r="1" spans="1:14" ht="22.5">
      <c r="A1" s="254" t="s">
        <v>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2.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>
      <c r="A3" s="88" t="s">
        <v>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 t="s">
        <v>46</v>
      </c>
      <c r="M3" s="88" t="s">
        <v>47</v>
      </c>
      <c r="N3" s="88"/>
    </row>
    <row r="4" spans="1:14" ht="45" customHeight="1">
      <c r="A4" s="89" t="s">
        <v>48</v>
      </c>
      <c r="B4" s="89" t="s">
        <v>49</v>
      </c>
      <c r="C4" s="255" t="s">
        <v>50</v>
      </c>
      <c r="D4" s="256"/>
      <c r="E4" s="90" t="s">
        <v>51</v>
      </c>
      <c r="F4" s="90" t="s">
        <v>52</v>
      </c>
      <c r="G4" s="90" t="s">
        <v>53</v>
      </c>
      <c r="H4" s="90" t="s">
        <v>54</v>
      </c>
      <c r="I4" s="91" t="s">
        <v>55</v>
      </c>
      <c r="J4" s="89" t="s">
        <v>56</v>
      </c>
      <c r="K4" s="89" t="s">
        <v>57</v>
      </c>
      <c r="L4" s="91" t="s">
        <v>58</v>
      </c>
      <c r="M4" s="89" t="s">
        <v>59</v>
      </c>
      <c r="N4" s="92" t="s">
        <v>60</v>
      </c>
    </row>
    <row r="5" spans="1:14" ht="45" customHeight="1">
      <c r="A5" s="93">
        <v>1</v>
      </c>
      <c r="B5" s="93" t="s">
        <v>61</v>
      </c>
      <c r="C5" s="94" t="s">
        <v>62</v>
      </c>
      <c r="D5" s="95">
        <v>22</v>
      </c>
      <c r="E5" s="96">
        <v>100</v>
      </c>
      <c r="F5" s="96">
        <v>100</v>
      </c>
      <c r="G5" s="97">
        <f>ROUND(1000/E5*(SQRT((3.1416*F5)^2+E5))+3.1416*D5/2,2)</f>
        <v>3177.75</v>
      </c>
      <c r="H5" s="96">
        <v>0.4</v>
      </c>
      <c r="I5" s="98">
        <f>ROUND(G5*H5/10,2)</f>
        <v>127.11</v>
      </c>
      <c r="J5" s="99">
        <v>1</v>
      </c>
      <c r="K5" s="98">
        <f>ROUND(J5*I5/100,2)</f>
        <v>1.27</v>
      </c>
      <c r="L5" s="99">
        <v>2.98</v>
      </c>
      <c r="M5" s="98">
        <f>ROUND(L5*K5,2)</f>
        <v>3.78</v>
      </c>
      <c r="N5" s="100"/>
    </row>
    <row r="6" spans="1:14" ht="45" customHeight="1">
      <c r="A6" s="99">
        <v>2</v>
      </c>
      <c r="B6" s="99" t="s">
        <v>63</v>
      </c>
      <c r="C6" s="94" t="s">
        <v>64</v>
      </c>
      <c r="D6" s="95">
        <v>8</v>
      </c>
      <c r="E6" s="99">
        <v>80</v>
      </c>
      <c r="F6" s="99">
        <v>948</v>
      </c>
      <c r="G6" s="97">
        <f>ROUND(1000/E6*(SQRT((3.1416*F6)^2+E6))+3.1416*D6/2,2)</f>
        <v>37240.69</v>
      </c>
      <c r="H6" s="99">
        <f>2.347+0.15</f>
        <v>2.4969999999999999</v>
      </c>
      <c r="I6" s="98">
        <f>ROUND(G6*H6/10,2)</f>
        <v>9299</v>
      </c>
      <c r="J6" s="99">
        <v>1</v>
      </c>
      <c r="K6" s="98">
        <f>ROUND(J6*I6/100,2)</f>
        <v>92.99</v>
      </c>
      <c r="L6" s="99">
        <v>0.39500000000000002</v>
      </c>
      <c r="M6" s="98">
        <f>ROUND(L6*K6,2)</f>
        <v>36.729999999999997</v>
      </c>
      <c r="N6" s="100"/>
    </row>
    <row r="7" spans="1:14" ht="45" customHeight="1">
      <c r="A7" s="93">
        <v>3</v>
      </c>
      <c r="B7" s="99" t="s">
        <v>63</v>
      </c>
      <c r="C7" s="94" t="s">
        <v>64</v>
      </c>
      <c r="D7" s="95">
        <v>22</v>
      </c>
      <c r="E7" s="96">
        <v>150</v>
      </c>
      <c r="F7" s="96">
        <v>270</v>
      </c>
      <c r="G7" s="97">
        <f>ROUND(1000/E7*(SQRT((3.1416*F7)^2+E7))+3.1416*D7/2,2)</f>
        <v>5690.03</v>
      </c>
      <c r="H7" s="96">
        <v>0.8</v>
      </c>
      <c r="I7" s="98">
        <f>ROUND(G7*H7/10,2)</f>
        <v>455.2</v>
      </c>
      <c r="J7" s="99">
        <v>1</v>
      </c>
      <c r="K7" s="98">
        <f>ROUND(J7*I7/100,2)</f>
        <v>4.55</v>
      </c>
      <c r="L7" s="99">
        <v>2.98</v>
      </c>
      <c r="M7" s="98">
        <f>ROUND(L7*K7,2)</f>
        <v>13.56</v>
      </c>
      <c r="N7" s="100"/>
    </row>
    <row r="8" spans="1:14" ht="45" customHeight="1">
      <c r="A8" s="257" t="s">
        <v>65</v>
      </c>
      <c r="B8" s="259" t="s">
        <v>66</v>
      </c>
      <c r="C8" s="260"/>
      <c r="D8" s="261"/>
      <c r="E8" s="101"/>
      <c r="F8" s="101"/>
      <c r="G8" s="102"/>
      <c r="H8" s="101"/>
      <c r="I8" s="100"/>
      <c r="J8" s="100"/>
      <c r="K8" s="100"/>
      <c r="L8" s="100"/>
      <c r="M8" s="103">
        <f>M6</f>
        <v>36.729999999999997</v>
      </c>
      <c r="N8" s="104"/>
    </row>
    <row r="9" spans="1:14" ht="45" customHeight="1">
      <c r="A9" s="258"/>
      <c r="B9" s="259" t="s">
        <v>67</v>
      </c>
      <c r="C9" s="260"/>
      <c r="D9" s="261"/>
      <c r="E9" s="101"/>
      <c r="F9" s="101"/>
      <c r="G9" s="102"/>
      <c r="H9" s="101"/>
      <c r="I9" s="100"/>
      <c r="J9" s="100"/>
      <c r="K9" s="100"/>
      <c r="L9" s="100"/>
      <c r="M9" s="103">
        <f>M5+M7</f>
        <v>17.34</v>
      </c>
      <c r="N9" s="104"/>
    </row>
    <row r="10" spans="1:14" ht="24.95" customHeight="1">
      <c r="A10" s="105" t="s">
        <v>68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ht="24.95" customHeight="1">
      <c r="A11" s="108" t="s">
        <v>69</v>
      </c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/>
    </row>
    <row r="12" spans="1:14" ht="24.95" customHeight="1">
      <c r="A12" s="108" t="s">
        <v>70</v>
      </c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1"/>
    </row>
    <row r="13" spans="1:14" ht="24.95" customHeight="1">
      <c r="A13" s="112" t="s">
        <v>71</v>
      </c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ht="24.95" customHeight="1">
      <c r="A14" s="88"/>
      <c r="B14" s="88"/>
    </row>
    <row r="15" spans="1:14" ht="24.95" customHeight="1">
      <c r="A15" s="88" t="s">
        <v>72</v>
      </c>
    </row>
    <row r="16" spans="1:14">
      <c r="A16" s="88"/>
    </row>
    <row r="17" spans="1:12">
      <c r="A17" s="116" t="s">
        <v>73</v>
      </c>
      <c r="B17" s="116"/>
      <c r="C17" s="116"/>
      <c r="D17" s="116"/>
      <c r="E17" s="116"/>
      <c r="F17" s="116" t="s">
        <v>74</v>
      </c>
      <c r="G17" s="116"/>
      <c r="H17" s="116"/>
      <c r="I17" s="116" t="s">
        <v>75</v>
      </c>
      <c r="J17" s="116"/>
      <c r="L17" s="117" t="s">
        <v>76</v>
      </c>
    </row>
  </sheetData>
  <mergeCells count="5">
    <mergeCell ref="A1:N1"/>
    <mergeCell ref="C4:D4"/>
    <mergeCell ref="A8:A9"/>
    <mergeCell ref="B8:D8"/>
    <mergeCell ref="B9:D9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utoCAD.Drawing.15" shapeId="24577" r:id="rId4">
          <objectPr defaultSize="0" autoPict="0" r:id="rId5">
            <anchor moveWithCells="1" sizeWithCells="1">
              <from>
                <xdr:col>4</xdr:col>
                <xdr:colOff>0</xdr:colOff>
                <xdr:row>4</xdr:row>
                <xdr:rowOff>28575</xdr:rowOff>
              </from>
              <to>
                <xdr:col>4</xdr:col>
                <xdr:colOff>0</xdr:colOff>
                <xdr:row>4</xdr:row>
                <xdr:rowOff>533400</xdr:rowOff>
              </to>
            </anchor>
          </objectPr>
        </oleObject>
      </mc:Choice>
      <mc:Fallback>
        <oleObject progId="AutoCAD.Drawing.15" shapeId="24577" r:id="rId4"/>
      </mc:Fallback>
    </mc:AlternateContent>
    <mc:AlternateContent xmlns:mc="http://schemas.openxmlformats.org/markup-compatibility/2006">
      <mc:Choice Requires="x14">
        <oleObject progId="AutoCAD.Drawing.15" shapeId="24578" r:id="rId6">
          <objectPr defaultSize="0" autoPict="0" r:id="rId7">
            <anchor moveWithCells="1" sizeWithCells="1">
              <from>
                <xdr:col>4</xdr:col>
                <xdr:colOff>0</xdr:colOff>
                <xdr:row>5</xdr:row>
                <xdr:rowOff>95250</xdr:rowOff>
              </from>
              <to>
                <xdr:col>4</xdr:col>
                <xdr:colOff>0</xdr:colOff>
                <xdr:row>5</xdr:row>
                <xdr:rowOff>485775</xdr:rowOff>
              </to>
            </anchor>
          </objectPr>
        </oleObject>
      </mc:Choice>
      <mc:Fallback>
        <oleObject progId="AutoCAD.Drawing.15" shapeId="24578" r:id="rId6"/>
      </mc:Fallback>
    </mc:AlternateContent>
    <mc:AlternateContent xmlns:mc="http://schemas.openxmlformats.org/markup-compatibility/2006">
      <mc:Choice Requires="x14">
        <oleObject progId="AutoCAD.Drawing.15" shapeId="24579" r:id="rId8">
          <objectPr defaultSize="0" autoPict="0" r:id="rId9">
            <anchor moveWithCells="1" sizeWithCells="1">
              <from>
                <xdr:col>2</xdr:col>
                <xdr:colOff>38100</xdr:colOff>
                <xdr:row>5</xdr:row>
                <xdr:rowOff>0</xdr:rowOff>
              </from>
              <to>
                <xdr:col>2</xdr:col>
                <xdr:colOff>238125</xdr:colOff>
                <xdr:row>5</xdr:row>
                <xdr:rowOff>0</xdr:rowOff>
              </to>
            </anchor>
          </objectPr>
        </oleObject>
      </mc:Choice>
      <mc:Fallback>
        <oleObject progId="AutoCAD.Drawing.15" shapeId="24579" r:id="rId8"/>
      </mc:Fallback>
    </mc:AlternateContent>
    <mc:AlternateContent xmlns:mc="http://schemas.openxmlformats.org/markup-compatibility/2006">
      <mc:Choice Requires="x14">
        <oleObject progId="AutoCAD.Drawing.15" shapeId="24580" r:id="rId10">
          <objectPr defaultSize="0" autoPict="0" r:id="rId11">
            <anchor moveWithCells="1" siz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7</xdr:row>
                <xdr:rowOff>0</xdr:rowOff>
              </to>
            </anchor>
          </objectPr>
        </oleObject>
      </mc:Choice>
      <mc:Fallback>
        <oleObject progId="AutoCAD.Drawing.15" shapeId="24580" r:id="rId10"/>
      </mc:Fallback>
    </mc:AlternateContent>
    <mc:AlternateContent xmlns:mc="http://schemas.openxmlformats.org/markup-compatibility/2006">
      <mc:Choice Requires="x14">
        <oleObject progId="AutoCAD.Drawing.15" shapeId="24581" r:id="rId12">
          <objectPr defaultSize="0" autoPict="0" r:id="rId9">
            <anchor moveWithCells="1" sizeWithCells="1">
              <from>
                <xdr:col>2</xdr:col>
                <xdr:colOff>38100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0</xdr:rowOff>
              </to>
            </anchor>
          </objectPr>
        </oleObject>
      </mc:Choice>
      <mc:Fallback>
        <oleObject progId="AutoCAD.Drawing.15" shapeId="24581" r:id="rId12"/>
      </mc:Fallback>
    </mc:AlternateContent>
    <mc:AlternateContent xmlns:mc="http://schemas.openxmlformats.org/markup-compatibility/2006">
      <mc:Choice Requires="x14">
        <oleObject progId="AutoCAD.Drawing.15" shapeId="24582" r:id="rId13">
          <objectPr defaultSize="0" autoPict="0" r:id="rId14">
            <anchor moveWithCells="1" siz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0</xdr:colOff>
                <xdr:row>6</xdr:row>
                <xdr:rowOff>0</xdr:rowOff>
              </to>
            </anchor>
          </objectPr>
        </oleObject>
      </mc:Choice>
      <mc:Fallback>
        <oleObject progId="AutoCAD.Drawing.15" shapeId="24582" r:id="rId13"/>
      </mc:Fallback>
    </mc:AlternateContent>
    <mc:AlternateContent xmlns:mc="http://schemas.openxmlformats.org/markup-compatibility/2006">
      <mc:Choice Requires="x14">
        <oleObject progId="AutoCAD.Drawing.15" shapeId="24583" r:id="rId15">
          <objectPr defaultSize="0" autoPict="0" r:id="rId16">
            <anchor moveWithCells="1" sizeWithCells="1">
              <from>
                <xdr:col>4</xdr:col>
                <xdr:colOff>0</xdr:colOff>
                <xdr:row>6</xdr:row>
                <xdr:rowOff>95250</xdr:rowOff>
              </from>
              <to>
                <xdr:col>4</xdr:col>
                <xdr:colOff>0</xdr:colOff>
                <xdr:row>6</xdr:row>
                <xdr:rowOff>485775</xdr:rowOff>
              </to>
            </anchor>
          </objectPr>
        </oleObject>
      </mc:Choice>
      <mc:Fallback>
        <oleObject progId="AutoCAD.Drawing.15" shapeId="24583" r:id="rId15"/>
      </mc:Fallback>
    </mc:AlternateContent>
    <mc:AlternateContent xmlns:mc="http://schemas.openxmlformats.org/markup-compatibility/2006">
      <mc:Choice Requires="x14">
        <oleObject progId="AutoCAD.Drawing.15" shapeId="24584" r:id="rId17">
          <objectPr defaultSize="0" autoPict="0" r:id="rId9">
            <anchor moveWithCells="1" siz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228600</xdr:colOff>
                <xdr:row>7</xdr:row>
                <xdr:rowOff>0</xdr:rowOff>
              </to>
            </anchor>
          </objectPr>
        </oleObject>
      </mc:Choice>
      <mc:Fallback>
        <oleObject progId="AutoCAD.Drawing.15" shapeId="24584" r:id="rId17"/>
      </mc:Fallback>
    </mc:AlternateContent>
    <mc:AlternateContent xmlns:mc="http://schemas.openxmlformats.org/markup-compatibility/2006">
      <mc:Choice Requires="x14">
        <oleObject progId="AutoCAD.Drawing.15" shapeId="24585" r:id="rId18">
          <objectPr defaultSize="0" autoPict="0" r:id="rId9">
            <anchor moveWithCells="1" siz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228600</xdr:colOff>
                <xdr:row>7</xdr:row>
                <xdr:rowOff>0</xdr:rowOff>
              </to>
            </anchor>
          </objectPr>
        </oleObject>
      </mc:Choice>
      <mc:Fallback>
        <oleObject progId="AutoCAD.Drawing.15" shapeId="24585" r:id="rId1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A11"/>
  <sheetViews>
    <sheetView showGridLines="0" showRowColHeaders="0" workbookViewId="0">
      <selection activeCell="A19" sqref="A19"/>
    </sheetView>
  </sheetViews>
  <sheetFormatPr defaultRowHeight="18.75"/>
  <cols>
    <col min="1" max="1" width="81.75" style="3" customWidth="1"/>
  </cols>
  <sheetData>
    <row r="9" spans="1:1" ht="18">
      <c r="A9" s="1"/>
    </row>
    <row r="10" spans="1:1">
      <c r="A10" s="2"/>
    </row>
    <row r="11" spans="1:1" ht="24" customHeight="1"/>
  </sheetData>
  <sheetProtection password="D6F9" sheet="1" objects="1" scenarios="1"/>
  <customSheetViews>
    <customSheetView guid="{F69A3AA6-F756-4F68-B42C-2EB1B5238685}" showFormulas="1" showRuler="0">
      <selection activeCell="A20" sqref="A20"/>
      <pageMargins left="0.75" right="0.75" top="1" bottom="1" header="0.5" footer="0.5"/>
      <pageSetup paperSize="9" orientation="portrait" r:id="rId1"/>
      <headerFooter alignWithMargins="0"/>
    </customSheetView>
  </customSheetViews>
  <phoneticPr fontId="2" type="noConversion"/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面积计算</vt:lpstr>
      <vt:lpstr> 常用面积、体积计算2</vt:lpstr>
      <vt:lpstr>常用面积、体积计算1</vt:lpstr>
      <vt:lpstr>螺旋钢筋计算</vt:lpstr>
      <vt:lpstr>Macro1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shourou</cp:lastModifiedBy>
  <dcterms:created xsi:type="dcterms:W3CDTF">2010-12-28T06:40:29Z</dcterms:created>
  <dcterms:modified xsi:type="dcterms:W3CDTF">2018-12-03T21:17:26Z</dcterms:modified>
</cp:coreProperties>
</file>